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Закупки\2 Реестры договоров\"/>
    </mc:Choice>
  </mc:AlternateContent>
  <xr:revisionPtr revIDLastSave="0" documentId="8_{D814B25C-D449-44C0-8704-1019AF068C5A}" xr6:coauthVersionLast="47" xr6:coauthVersionMax="47" xr10:uidLastSave="{00000000-0000-0000-0000-000000000000}"/>
  <bookViews>
    <workbookView xWindow="28680" yWindow="1185" windowWidth="29040" windowHeight="15840" xr2:uid="{E31C227A-2BB9-40B0-A988-AC73B5E59E49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M18" i="1"/>
  <c r="L18" i="1"/>
  <c r="L16" i="1" s="1"/>
  <c r="L20" i="1" s="1"/>
  <c r="M17" i="1"/>
  <c r="L17" i="1"/>
  <c r="M16" i="1"/>
  <c r="M20" i="1" s="1"/>
  <c r="I11" i="1"/>
  <c r="E10" i="1"/>
  <c r="E9" i="1"/>
  <c r="E7" i="1"/>
</calcChain>
</file>

<file path=xl/sharedStrings.xml><?xml version="1.0" encoding="utf-8"?>
<sst xmlns="http://schemas.openxmlformats.org/spreadsheetml/2006/main" count="42" uniqueCount="40">
  <si>
    <t>Реестр действующих договоров заключенных в период с 01.01.2024 по 31.01.2024</t>
  </si>
  <si>
    <t>№</t>
  </si>
  <si>
    <t>Закупка</t>
  </si>
  <si>
    <t>Договор</t>
  </si>
  <si>
    <t>Изменение договора</t>
  </si>
  <si>
    <t>Исполнение договора</t>
  </si>
  <si>
    <t>Прекращение обязательств сторон по договору</t>
  </si>
  <si>
    <t>Номер позиции ПЗ</t>
  </si>
  <si>
    <t>Номер извещения</t>
  </si>
  <si>
    <t>НМЦ (тыс. руб.)</t>
  </si>
  <si>
    <t>Способ закупки</t>
  </si>
  <si>
    <t>Предмет договора</t>
  </si>
  <si>
    <t>Субъект малого или среднего предпринимательства</t>
  </si>
  <si>
    <t>Цена договора (тыс. руб.)</t>
  </si>
  <si>
    <t>Срок (период) исполнения</t>
  </si>
  <si>
    <t>Поставщик</t>
  </si>
  <si>
    <t>Дата приемки товаров, работ, услуг приемки товаров, работ, услуг</t>
  </si>
  <si>
    <t>Количество принятого товара, работ, услуг</t>
  </si>
  <si>
    <t>Дата оплаты</t>
  </si>
  <si>
    <t xml:space="preserve">Сумма оплаты </t>
  </si>
  <si>
    <t>закупка у единственного поставщика</t>
  </si>
  <si>
    <t>Оказание услуг по разработке (модернизации) модулей учета для программного продукта Ортикон: УНПФ. Комплексная поставка с ЕПС</t>
  </si>
  <si>
    <t>ООО Ортикон- ИТ Интегратор</t>
  </si>
  <si>
    <t>конкурс в электронной форме</t>
  </si>
  <si>
    <t>Оказание услуг по охране здания</t>
  </si>
  <si>
    <t>ООО ЧО Зубр</t>
  </si>
  <si>
    <t>Размещение рекламных материалов в социальных сетях ВКонтакте, Одноклассники</t>
  </si>
  <si>
    <t>ООО ВК</t>
  </si>
  <si>
    <t>Размещение рекламных материалов в информационной сети Яндекс</t>
  </si>
  <si>
    <t>ООО Яндекс</t>
  </si>
  <si>
    <t xml:space="preserve">Наименование </t>
  </si>
  <si>
    <t>Сумма
(руб.)</t>
  </si>
  <si>
    <t>Количество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</si>
  <si>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</si>
  <si>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</si>
  <si>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 xml:space="preserve"> 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</si>
  <si>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по п. 1</t>
  </si>
  <si>
    <t>по п. 2</t>
  </si>
  <si>
    <t>по п. 3</t>
  </si>
  <si>
    <t xml:space="preserve">Сумма закупок 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</si>
</sst>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047;&#1072;&#1082;&#1091;&#1087;&#1082;&#1080;\2%20&#1056;&#1077;&#1077;&#1089;&#1090;&#1088;&#1099;%20&#1076;&#1086;&#1075;&#1086;&#1074;&#1086;&#1088;&#1086;&#1074;\&#1050;&#1086;&#1087;&#1080;&#1103;%20&#1074;&#1099;&#1087;&#1080;&#1089;&#1082;&#1072;%20&#1103;&#1085;&#1074;&#1072;&#1088;&#1100;.xls" TargetMode="External"/><Relationship Id="rId1" Type="http://schemas.openxmlformats.org/officeDocument/2006/relationships/externalLinkPath" Target="&#1050;&#1086;&#1087;&#1080;&#1103;%20&#1074;&#1099;&#1087;&#1080;&#1089;&#1082;&#1072;%20&#1103;&#1085;&#1074;&#1072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водная таблица"/>
      <sheetName val="Счета"/>
      <sheetName val="Договоры"/>
      <sheetName val="п.3"/>
      <sheetName val="п.2"/>
    </sheetNames>
    <sheetDataSet>
      <sheetData sheetId="0"/>
      <sheetData sheetId="1">
        <row r="177">
          <cell r="B177">
            <v>18</v>
          </cell>
        </row>
        <row r="178">
          <cell r="B178">
            <v>10</v>
          </cell>
        </row>
        <row r="179">
          <cell r="B179">
            <v>0</v>
          </cell>
        </row>
        <row r="184">
          <cell r="C184">
            <v>489319</v>
          </cell>
        </row>
      </sheetData>
      <sheetData sheetId="2"/>
      <sheetData sheetId="3">
        <row r="8">
          <cell r="B8">
            <v>5</v>
          </cell>
          <cell r="C8">
            <v>6423135.2477786466</v>
          </cell>
        </row>
      </sheetData>
      <sheetData sheetId="4">
        <row r="12">
          <cell r="B12">
            <v>9</v>
          </cell>
          <cell r="C12">
            <v>12005613.519266667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5E3B-99F3-46FF-8FFD-1B48B07C2632}">
  <dimension ref="A1:Q20"/>
  <sheetViews>
    <sheetView tabSelected="1" topLeftCell="F1" workbookViewId="0">
      <selection activeCell="K16" sqref="K16"/>
    </sheetView>
  </sheetViews>
  <sheetFormatPr defaultColWidth="25.140625" defaultRowHeight="15" x14ac:dyDescent="0.25"/>
  <cols>
    <col min="11" max="11" width="44.28515625" customWidth="1"/>
  </cols>
  <sheetData>
    <row r="1" spans="1:17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3" t="s">
        <v>1</v>
      </c>
      <c r="C2" s="3" t="s">
        <v>2</v>
      </c>
      <c r="D2" s="3"/>
      <c r="E2" s="3"/>
      <c r="F2" s="3"/>
      <c r="G2" s="3" t="s">
        <v>3</v>
      </c>
      <c r="H2" s="3"/>
      <c r="I2" s="3"/>
      <c r="J2" s="3"/>
      <c r="K2" s="3"/>
      <c r="L2" s="3" t="s">
        <v>4</v>
      </c>
      <c r="M2" s="3" t="s">
        <v>5</v>
      </c>
      <c r="N2" s="3"/>
      <c r="O2" s="3"/>
      <c r="P2" s="3"/>
      <c r="Q2" s="3" t="s">
        <v>6</v>
      </c>
    </row>
    <row r="3" spans="1:17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1"/>
      <c r="B4" s="3"/>
      <c r="C4" s="3" t="s">
        <v>7</v>
      </c>
      <c r="D4" s="3" t="s">
        <v>8</v>
      </c>
      <c r="E4" s="3" t="s">
        <v>9</v>
      </c>
      <c r="F4" s="3" t="s">
        <v>10</v>
      </c>
      <c r="G4" s="4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/>
      <c r="M4" s="3" t="s">
        <v>16</v>
      </c>
      <c r="N4" s="3" t="s">
        <v>17</v>
      </c>
      <c r="O4" s="3" t="s">
        <v>18</v>
      </c>
      <c r="P4" s="3" t="s">
        <v>19</v>
      </c>
      <c r="Q4" s="3"/>
    </row>
    <row r="5" spans="1:17" x14ac:dyDescent="0.25">
      <c r="A5" s="1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1"/>
      <c r="B6" s="3"/>
      <c r="C6" s="3"/>
      <c r="D6" s="3"/>
      <c r="E6" s="3"/>
      <c r="F6" s="3"/>
      <c r="G6" s="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3.75" x14ac:dyDescent="0.25">
      <c r="A7" s="1"/>
      <c r="B7" s="7">
        <v>1</v>
      </c>
      <c r="C7" s="7">
        <v>41</v>
      </c>
      <c r="D7" s="7"/>
      <c r="E7" s="8">
        <f>I7</f>
        <v>3000000</v>
      </c>
      <c r="F7" s="7" t="s">
        <v>20</v>
      </c>
      <c r="G7" s="9" t="s">
        <v>21</v>
      </c>
      <c r="H7" s="7"/>
      <c r="I7" s="8">
        <v>3000000</v>
      </c>
      <c r="J7" s="10">
        <v>45657</v>
      </c>
      <c r="K7" s="7" t="s">
        <v>22</v>
      </c>
      <c r="L7" s="7"/>
      <c r="M7" s="7"/>
      <c r="N7" s="7"/>
      <c r="O7" s="7"/>
      <c r="P7" s="7"/>
      <c r="Q7" s="7"/>
    </row>
    <row r="8" spans="1:17" ht="33.75" x14ac:dyDescent="0.25">
      <c r="A8" s="1"/>
      <c r="B8" s="7">
        <v>2</v>
      </c>
      <c r="C8" s="7">
        <v>2</v>
      </c>
      <c r="D8" s="7"/>
      <c r="E8" s="8">
        <v>4296320</v>
      </c>
      <c r="F8" s="7" t="s">
        <v>23</v>
      </c>
      <c r="G8" s="9" t="s">
        <v>24</v>
      </c>
      <c r="H8" s="7"/>
      <c r="I8" s="8">
        <v>4150000</v>
      </c>
      <c r="J8" s="10">
        <v>46387</v>
      </c>
      <c r="K8" s="7" t="s">
        <v>25</v>
      </c>
      <c r="L8" s="7"/>
      <c r="M8" s="7"/>
      <c r="N8" s="7"/>
      <c r="O8" s="7"/>
      <c r="P8" s="7"/>
      <c r="Q8" s="7"/>
    </row>
    <row r="9" spans="1:17" ht="33.75" x14ac:dyDescent="0.25">
      <c r="A9" s="1"/>
      <c r="B9" s="7">
        <v>3</v>
      </c>
      <c r="C9" s="7">
        <v>35</v>
      </c>
      <c r="D9" s="7"/>
      <c r="E9" s="8">
        <f>I9</f>
        <v>1704000</v>
      </c>
      <c r="F9" s="7" t="s">
        <v>20</v>
      </c>
      <c r="G9" s="9" t="s">
        <v>26</v>
      </c>
      <c r="H9" s="7"/>
      <c r="I9" s="8">
        <v>1704000</v>
      </c>
      <c r="J9" s="10">
        <v>45657</v>
      </c>
      <c r="K9" s="7" t="s">
        <v>27</v>
      </c>
      <c r="L9" s="7"/>
      <c r="M9" s="7"/>
      <c r="N9" s="7"/>
      <c r="O9" s="7"/>
      <c r="P9" s="7"/>
      <c r="Q9" s="7"/>
    </row>
    <row r="10" spans="1:17" ht="33.75" x14ac:dyDescent="0.25">
      <c r="A10" s="1"/>
      <c r="B10" s="7">
        <v>4</v>
      </c>
      <c r="C10" s="7">
        <v>34</v>
      </c>
      <c r="D10" s="7"/>
      <c r="E10" s="8">
        <f>I10</f>
        <v>852000</v>
      </c>
      <c r="F10" s="7" t="s">
        <v>20</v>
      </c>
      <c r="G10" s="9" t="s">
        <v>28</v>
      </c>
      <c r="H10" s="7"/>
      <c r="I10" s="8">
        <v>852000</v>
      </c>
      <c r="J10" s="10">
        <v>45657</v>
      </c>
      <c r="K10" s="7" t="s">
        <v>29</v>
      </c>
      <c r="L10" s="7"/>
      <c r="M10" s="7"/>
      <c r="N10" s="7"/>
      <c r="O10" s="7"/>
      <c r="P10" s="7"/>
      <c r="Q10" s="7"/>
    </row>
    <row r="11" spans="1:17" x14ac:dyDescent="0.25">
      <c r="I11" s="11">
        <f>SUM(I7:I10)</f>
        <v>9706000</v>
      </c>
    </row>
    <row r="13" spans="1:17" ht="30" x14ac:dyDescent="0.25">
      <c r="K13" s="12" t="s">
        <v>30</v>
      </c>
      <c r="L13" s="12" t="s">
        <v>31</v>
      </c>
      <c r="M13" s="12" t="s">
        <v>32</v>
      </c>
    </row>
    <row r="14" spans="1:17" ht="45" x14ac:dyDescent="0.25">
      <c r="K14" s="13" t="s">
        <v>33</v>
      </c>
      <c r="L14" s="14">
        <v>0</v>
      </c>
      <c r="M14" s="12">
        <v>0</v>
      </c>
    </row>
    <row r="15" spans="1:17" ht="75" x14ac:dyDescent="0.25">
      <c r="K15" s="13" t="s">
        <v>34</v>
      </c>
      <c r="L15" s="14">
        <v>0</v>
      </c>
      <c r="M15" s="12">
        <v>0</v>
      </c>
    </row>
    <row r="16" spans="1:17" ht="60" x14ac:dyDescent="0.25">
      <c r="K16" s="13" t="s">
        <v>35</v>
      </c>
      <c r="L16" s="14">
        <f>SUM(L17:L19)</f>
        <v>18918067.767045312</v>
      </c>
      <c r="M16" s="12">
        <f>SUM(M17:M19)</f>
        <v>42</v>
      </c>
    </row>
    <row r="17" spans="11:13" x14ac:dyDescent="0.25">
      <c r="K17" s="13" t="s">
        <v>36</v>
      </c>
      <c r="L17" s="14">
        <f>[1]Счета!C184</f>
        <v>489319</v>
      </c>
      <c r="M17" s="12">
        <f>[1]Счета!B177+[1]Счета!B178+[1]Счета!B179</f>
        <v>28</v>
      </c>
    </row>
    <row r="18" spans="11:13" x14ac:dyDescent="0.25">
      <c r="K18" s="13" t="s">
        <v>37</v>
      </c>
      <c r="L18" s="14">
        <f>[1]п.2!C12</f>
        <v>12005613.519266667</v>
      </c>
      <c r="M18" s="12">
        <f>[1]п.2!B12</f>
        <v>9</v>
      </c>
    </row>
    <row r="19" spans="11:13" x14ac:dyDescent="0.25">
      <c r="K19" s="13" t="s">
        <v>38</v>
      </c>
      <c r="L19" s="14">
        <f>[1]п.3!C8</f>
        <v>6423135.2477786466</v>
      </c>
      <c r="M19" s="12">
        <f>[1]п.3!B8</f>
        <v>5</v>
      </c>
    </row>
    <row r="20" spans="11:13" x14ac:dyDescent="0.25">
      <c r="K20" s="13" t="s">
        <v>39</v>
      </c>
      <c r="L20" s="14">
        <f>L16+I11</f>
        <v>28624067.767045312</v>
      </c>
      <c r="M20" s="12">
        <f>M16+COUNT(I7:I10)</f>
        <v>46</v>
      </c>
    </row>
  </sheetData>
  <mergeCells count="20"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C1:Q1"/>
    <mergeCell ref="B2:B6"/>
    <mergeCell ref="C2:F3"/>
    <mergeCell ref="G2:K3"/>
    <mergeCell ref="L2:L6"/>
    <mergeCell ref="M2:P3"/>
    <mergeCell ref="Q2:Q6"/>
    <mergeCell ref="C4:C6"/>
    <mergeCell ref="D4:D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Усатова Надежда Владимировна</dc:creator>
  <cp:lastModifiedBy>Усатова Надежда Владимировна</cp:lastModifiedBy>
  <dcterms:created xsi:type="dcterms:W3CDTF">2024-02-09T12:43:09Z</dcterms:created>
  <dcterms:modified xsi:type="dcterms:W3CDTF">2024-02-09T12:45:19Z</dcterms:modified>
</cp:coreProperties>
</file>