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7100" windowHeight="9850" activeTab="0"/>
  </bookViews>
  <sheets>
    <sheet name="Состав и структура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<sst xmlns="http://schemas.openxmlformats.org/spreadsheetml/2006/main" count="29" uniqueCount="28">
  <si>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</si>
  <si>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</si>
  <si>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</si>
  <si>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</si>
  <si>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</si>
  <si>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</si>
  <si>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</si>
  <si>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</si>
  <si>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</si>
  <si>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</si>
  <si>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</si>
  <si>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</si>
  <si>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</si>
  <si>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</si>
  <si>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</si>
  <si>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</si>
  <si>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</si>
  <si>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</si>
  <si>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</si>
  <si>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</si>
  <si>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</si>
  <si>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</si>
  <si>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</si>
  <si>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</si>
  <si>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ИТОГО</t>
  </si>
  <si>
    <t>ПАО ГМК "Норильский никель"</t>
  </si>
  <si>
    <t xml:space="preserve">   ПАО "НК "Роснефть"</t>
  </si>
  <si>
    <t xml:space="preserve">   ПАО "ЛУКОЙЛ"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</si>
</sst>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#,##0.0\ _₽;\-#,##0.0\ _₽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_ ;\-#,##0.00\ "/>
    <numFmt numFmtId="174" formatCode="#,##0.00\ _₽"/>
  </numFmts>
  <fonts count="41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40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1" xfId="53" applyNumberFormat="1" applyFont="1" applyFill="1" applyBorder="1" applyAlignment="1" applyProtection="1">
      <alignment horizontal="left" vertical="top"/>
      <protection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2" fontId="2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 applyProtection="1">
      <alignment horizontal="left" vertical="top" wrapText="1" indent="1"/>
      <protection/>
    </xf>
    <xf numFmtId="0" fontId="2" fillId="35" borderId="11" xfId="53" applyNumberFormat="1" applyFont="1" applyFill="1" applyBorder="1" applyAlignment="1" applyProtection="1">
      <alignment horizontal="left" vertical="top" wrapText="1"/>
      <protection/>
    </xf>
    <xf numFmtId="164" fontId="2" fillId="0" borderId="11" xfId="53" applyNumberFormat="1" applyFont="1" applyFill="1" applyBorder="1" applyAlignment="1" applyProtection="1">
      <alignment horizontal="right" vertical="top" wrapText="1"/>
      <protection/>
    </xf>
    <xf numFmtId="164" fontId="0" fillId="0" borderId="11" xfId="53" applyNumberFormat="1" applyFont="1" applyFill="1" applyBorder="1" applyAlignment="1" applyProtection="1">
      <alignment horizontal="right" vertical="top" wrapText="1"/>
      <protection/>
    </xf>
    <xf numFmtId="164" fontId="2" fillId="35" borderId="11" xfId="53" applyNumberFormat="1" applyFont="1" applyFill="1" applyBorder="1" applyAlignment="1" applyProtection="1">
      <alignment horizontal="right" vertical="top" wrapText="1"/>
      <protection/>
    </xf>
    <xf numFmtId="165" fontId="2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/>
    </xf>
    <xf numFmtId="0" fontId="0" fillId="0" borderId="11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165" fontId="2" fillId="35" borderId="11" xfId="53" applyNumberFormat="1" applyFont="1" applyFill="1" applyBorder="1" applyAlignment="1" applyProtection="1">
      <alignment horizontal="right" vertical="top" wrapText="1"/>
      <protection/>
    </xf>
    <xf numFmtId="7" fontId="0" fillId="0" borderId="0" xfId="53" applyNumberFormat="1" applyFont="1">
      <alignment/>
      <protection/>
    </xf>
    <xf numFmtId="167" fontId="0" fillId="0" borderId="0" xfId="53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28" sqref="C28"/>
    </sheetView>
  </sheetViews>
  <sheetFormatPr defaultColWidth="9.140625" defaultRowHeight="12.75" outlineLevelRow="1"/>
  <cols>
    <col min="1" max="1" width="49.00390625" style="14" customWidth="1"/>
    <col min="2" max="2" width="21.421875" style="14" customWidth="1"/>
    <col min="3" max="3" width="8.140625" style="14" customWidth="1"/>
    <col min="4" max="16384" width="8.7109375" style="14" customWidth="1"/>
  </cols>
  <sheetData>
    <row r="1" spans="1:3" ht="25.5">
      <c r="A1" s="3" t="s">
        <v>15</v>
      </c>
      <c r="B1" s="3" t="s">
        <v>16</v>
      </c>
      <c r="C1" s="3" t="s">
        <v>17</v>
      </c>
    </row>
    <row r="2" spans="1:3" s="15" customFormat="1" ht="12.75">
      <c r="A2" s="1" t="s">
        <v>18</v>
      </c>
      <c r="B2" s="9">
        <f>B3</f>
        <v>6196159191.64</v>
      </c>
      <c r="C2" s="6">
        <f aca="true" t="shared" si="0" ref="C2:C26">B2/$B$27*100</f>
        <v>45.670053409894436</v>
      </c>
    </row>
    <row r="3" spans="1:3" ht="12" outlineLevel="1">
      <c r="A3" s="4" t="s">
        <v>1</v>
      </c>
      <c r="B3" s="10">
        <v>6196159191.64</v>
      </c>
      <c r="C3" s="7">
        <f t="shared" si="0"/>
        <v>45.670053409894436</v>
      </c>
    </row>
    <row r="4" spans="1:3" ht="12.75">
      <c r="A4" s="2" t="s">
        <v>19</v>
      </c>
      <c r="B4" s="9">
        <f>B5</f>
        <v>27421695</v>
      </c>
      <c r="C4" s="6">
        <f t="shared" si="0"/>
        <v>0.20211718848823879</v>
      </c>
    </row>
    <row r="5" spans="1:3" ht="12" outlineLevel="1">
      <c r="A5" s="4" t="s">
        <v>20</v>
      </c>
      <c r="B5" s="10">
        <v>27421695</v>
      </c>
      <c r="C5" s="7">
        <f t="shared" si="0"/>
        <v>0.20211718848823879</v>
      </c>
    </row>
    <row r="6" spans="1:3" ht="12.75">
      <c r="A6" s="2" t="s">
        <v>21</v>
      </c>
      <c r="B6" s="9">
        <f>SUM(B7:B17)</f>
        <v>4418101667.17</v>
      </c>
      <c r="C6" s="6">
        <f t="shared" si="0"/>
        <v>32.564518255476216</v>
      </c>
    </row>
    <row r="7" spans="1:3" ht="12" outlineLevel="1">
      <c r="A7" s="4" t="s">
        <v>8</v>
      </c>
      <c r="B7" s="10">
        <v>315398358.8</v>
      </c>
      <c r="C7" s="7">
        <f t="shared" si="0"/>
        <v>2.3247078466324114</v>
      </c>
    </row>
    <row r="8" spans="1:3" ht="12" outlineLevel="1">
      <c r="A8" s="4" t="s">
        <v>2</v>
      </c>
      <c r="B8" s="10">
        <v>429575006.16</v>
      </c>
      <c r="C8" s="7">
        <f t="shared" si="0"/>
        <v>3.1662700824977104</v>
      </c>
    </row>
    <row r="9" spans="1:3" ht="12" outlineLevel="1">
      <c r="A9" s="4" t="s">
        <v>6</v>
      </c>
      <c r="B9" s="10">
        <v>496038342</v>
      </c>
      <c r="C9" s="7">
        <f t="shared" si="0"/>
        <v>3.656151637140135</v>
      </c>
    </row>
    <row r="10" spans="1:3" ht="12" outlineLevel="1">
      <c r="A10" s="4" t="s">
        <v>5</v>
      </c>
      <c r="B10" s="10">
        <v>397199251.67</v>
      </c>
      <c r="C10" s="7">
        <f t="shared" si="0"/>
        <v>2.927637989452249</v>
      </c>
    </row>
    <row r="11" spans="1:3" ht="12" outlineLevel="1">
      <c r="A11" s="4" t="s">
        <v>4</v>
      </c>
      <c r="B11" s="10">
        <v>446764240.76</v>
      </c>
      <c r="C11" s="7">
        <f t="shared" si="0"/>
        <v>3.292966837370695</v>
      </c>
    </row>
    <row r="12" spans="1:3" ht="12" outlineLevel="1">
      <c r="A12" s="4" t="s">
        <v>3</v>
      </c>
      <c r="B12" s="10">
        <v>878841193.96</v>
      </c>
      <c r="C12" s="7">
        <f t="shared" si="0"/>
        <v>6.477678030145187</v>
      </c>
    </row>
    <row r="13" spans="1:3" ht="12" outlineLevel="1">
      <c r="A13" s="4" t="s">
        <v>11</v>
      </c>
      <c r="B13" s="10">
        <v>234225100</v>
      </c>
      <c r="C13" s="7">
        <f t="shared" si="0"/>
        <v>1.7264038085675073</v>
      </c>
    </row>
    <row r="14" spans="1:3" ht="12" outlineLevel="1">
      <c r="A14" s="4" t="s">
        <v>10</v>
      </c>
      <c r="B14" s="10">
        <v>155142712.22</v>
      </c>
      <c r="C14" s="7">
        <f t="shared" si="0"/>
        <v>1.143510961242415</v>
      </c>
    </row>
    <row r="15" spans="1:3" ht="12" outlineLevel="1">
      <c r="A15" s="4" t="s">
        <v>7</v>
      </c>
      <c r="B15" s="10">
        <v>177433900</v>
      </c>
      <c r="C15" s="7">
        <f t="shared" si="0"/>
        <v>1.3078127012390484</v>
      </c>
    </row>
    <row r="16" spans="1:3" ht="12" outlineLevel="1">
      <c r="A16" s="4" t="s">
        <v>9</v>
      </c>
      <c r="B16" s="10">
        <v>2024320</v>
      </c>
      <c r="C16" s="7">
        <f t="shared" si="0"/>
        <v>0.014920662891207548</v>
      </c>
    </row>
    <row r="17" spans="1:5" ht="12" outlineLevel="1">
      <c r="A17" s="4" t="s">
        <v>12</v>
      </c>
      <c r="B17" s="10">
        <v>885459241.6</v>
      </c>
      <c r="C17" s="7">
        <f t="shared" si="0"/>
        <v>6.52645769829765</v>
      </c>
      <c r="D17" s="16"/>
      <c r="E17" s="16"/>
    </row>
    <row r="18" spans="1:5" ht="12.75">
      <c r="A18" s="2" t="s">
        <v>22</v>
      </c>
      <c r="B18" s="9">
        <f>B21+B20+B19</f>
        <v>142814562</v>
      </c>
      <c r="C18" s="6">
        <f>B18/$B$27*100</f>
        <v>1.0526438189404141</v>
      </c>
      <c r="D18" s="16"/>
      <c r="E18" s="16"/>
    </row>
    <row r="19" spans="1:5" ht="12">
      <c r="A19" s="13" t="s">
        <v>27</v>
      </c>
      <c r="B19" s="10">
        <v>37050273</v>
      </c>
      <c r="C19" s="7">
        <f t="shared" si="0"/>
        <v>0.2730865838702423</v>
      </c>
      <c r="D19" s="16"/>
      <c r="E19" s="16"/>
    </row>
    <row r="20" spans="1:5" ht="12">
      <c r="A20" s="13" t="s">
        <v>26</v>
      </c>
      <c r="B20" s="10">
        <v>35344836</v>
      </c>
      <c r="C20" s="7">
        <f t="shared" si="0"/>
        <v>0.260516313083414</v>
      </c>
      <c r="D20" s="16"/>
      <c r="E20" s="16"/>
    </row>
    <row r="21" spans="1:5" ht="12" outlineLevel="1">
      <c r="A21" s="4" t="s">
        <v>25</v>
      </c>
      <c r="B21" s="10">
        <v>70419453</v>
      </c>
      <c r="C21" s="7">
        <f t="shared" si="0"/>
        <v>0.519040921986758</v>
      </c>
      <c r="D21" s="16"/>
      <c r="E21" s="16"/>
    </row>
    <row r="22" spans="1:5" ht="12.75">
      <c r="A22" s="2" t="s">
        <v>0</v>
      </c>
      <c r="B22" s="12">
        <f>SUM(B23:B25)</f>
        <v>2599825454.49</v>
      </c>
      <c r="C22" s="6">
        <f t="shared" si="0"/>
        <v>19.162543067511923</v>
      </c>
      <c r="D22" s="16"/>
      <c r="E22" s="16"/>
    </row>
    <row r="23" spans="1:5" ht="12" outlineLevel="1">
      <c r="A23" s="4" t="s">
        <v>2</v>
      </c>
      <c r="B23" s="11">
        <v>1148130607.26</v>
      </c>
      <c r="C23" s="7">
        <f t="shared" si="0"/>
        <v>8.46253050209644</v>
      </c>
      <c r="D23" s="16"/>
      <c r="E23" s="16"/>
    </row>
    <row r="24" spans="1:5" ht="12" outlineLevel="1">
      <c r="A24" s="4" t="s">
        <v>13</v>
      </c>
      <c r="B24" s="11">
        <v>972905381.86</v>
      </c>
      <c r="C24" s="7">
        <f t="shared" si="0"/>
        <v>7.170997286878858</v>
      </c>
      <c r="D24" s="16"/>
      <c r="E24" s="16"/>
    </row>
    <row r="25" spans="1:5" ht="12" outlineLevel="1">
      <c r="A25" s="4" t="s">
        <v>14</v>
      </c>
      <c r="B25" s="11">
        <v>478789465.37</v>
      </c>
      <c r="C25" s="7">
        <f t="shared" si="0"/>
        <v>3.5290152785366242</v>
      </c>
      <c r="D25" s="16"/>
      <c r="E25" s="16"/>
    </row>
    <row r="26" spans="1:5" ht="12.75">
      <c r="A26" s="2" t="s">
        <v>23</v>
      </c>
      <c r="B26" s="12">
        <v>182903060.09</v>
      </c>
      <c r="C26" s="6">
        <f t="shared" si="0"/>
        <v>1.3481242596887681</v>
      </c>
      <c r="D26" s="16"/>
      <c r="E26" s="16"/>
    </row>
    <row r="27" spans="1:5" ht="12.75">
      <c r="A27" s="5" t="s">
        <v>24</v>
      </c>
      <c r="B27" s="17">
        <f>B2+B4+B6+B18+B22+B26</f>
        <v>13567225630.390001</v>
      </c>
      <c r="C27" s="8">
        <f>C2+C4+C6+C18+C22+C26</f>
        <v>100</v>
      </c>
      <c r="D27" s="16"/>
      <c r="E27" s="18"/>
    </row>
    <row r="29" spans="1:5" ht="12">
      <c r="A29" s="16"/>
      <c r="B29" s="19"/>
      <c r="C29" s="19"/>
      <c r="D29" s="16"/>
      <c r="E2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dcterms:modified xsi:type="dcterms:W3CDTF">2017-10-05T05:40:19Z</dcterms:modified>
  <cp:category/>
  <cp:version/>
  <cp:contentType/>
  <cp:contentStatus/>
</cp:coreProperties>
</file>