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860" windowHeight="7900"/>
  </bookViews>
  <sheets>
    <sheet name="ПН" sheetId="1" r:id="rId1"/>
  </sheets>
  <calcPr calcId="125725"/>
</workbook>
</file>

<file path=xl/calcChain.xml><?xml version="1.0" encoding="utf-8"?>
<calcChain xmlns="http://schemas.openxmlformats.org/spreadsheetml/2006/main">
  <c r="G155" i="1" l="1"/>
  <c r="H8" i="1" s="1"/>
  <c r="H7" i="1"/>
  <c r="H9" i="1"/>
  <c r="H10" i="1"/>
  <c r="H11" i="1"/>
  <c r="H13" i="1"/>
  <c r="H14" i="1"/>
  <c r="H15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6" i="1"/>
  <c r="G152" i="1"/>
  <c r="G151" i="1"/>
  <c r="G147" i="1"/>
  <c r="H20" i="1" l="1"/>
  <c r="H16" i="1"/>
  <c r="H12" i="1"/>
  <c r="G150" i="1"/>
</calcChain>
</file>

<file path=xl/sharedStrings.xml><?xml version="1.0" encoding="utf-8"?>
<sst xmlns="http://schemas.openxmlformats.org/spreadsheetml/2006/main" count="436" uniqueCount="314">
  <si>
    <t>На дату:</t>
  </si>
  <si>
    <t>31.12.2020</t>
  </si>
  <si>
    <t>Виды активов / Наименование эмитента</t>
  </si>
  <si>
    <t>ОГРН</t>
  </si>
  <si>
    <t>ISIN</t>
  </si>
  <si>
    <t>Наименование ценной бумаги</t>
  </si>
  <si>
    <t>Количество</t>
  </si>
  <si>
    <t>Рыночная стоимость, тыс. руб.</t>
  </si>
  <si>
    <t>Государственные ценные бумаги РФ</t>
  </si>
  <si>
    <t>RU000A100QS2</t>
  </si>
  <si>
    <t>Россия, 24020</t>
  </si>
  <si>
    <t>RU000A101CK7</t>
  </si>
  <si>
    <t>Россия, 24021</t>
  </si>
  <si>
    <t>RU000A0ZYCK6</t>
  </si>
  <si>
    <t>Россия, 25083</t>
  </si>
  <si>
    <t>RU000A101FA1</t>
  </si>
  <si>
    <t>Россия, 25084</t>
  </si>
  <si>
    <t>RU000A0JSMA2</t>
  </si>
  <si>
    <t>Россия, 26209</t>
  </si>
  <si>
    <t>RU000A0JTJL3</t>
  </si>
  <si>
    <t>Россия, 26211</t>
  </si>
  <si>
    <t>RU000A0JU4L3</t>
  </si>
  <si>
    <t>Россия, 26215</t>
  </si>
  <si>
    <t>RU000A0JVW30</t>
  </si>
  <si>
    <t>Россия, 26217</t>
  </si>
  <si>
    <t>RU000A0JXB41</t>
  </si>
  <si>
    <t>Россия, 26220</t>
  </si>
  <si>
    <t>RU000A0JXFM1</t>
  </si>
  <si>
    <t>Россия, 26221</t>
  </si>
  <si>
    <t>RU000A0JXQF2</t>
  </si>
  <si>
    <t>Россия, 26222</t>
  </si>
  <si>
    <t>RU000A0ZYU88</t>
  </si>
  <si>
    <t>Россия, 26223</t>
  </si>
  <si>
    <t>RU000A0ZZYW2</t>
  </si>
  <si>
    <t>Россия, 26226</t>
  </si>
  <si>
    <t>RU000A1007F4</t>
  </si>
  <si>
    <t>Россия, 26227</t>
  </si>
  <si>
    <t>RU000A100EG3</t>
  </si>
  <si>
    <t>Россия, 26229</t>
  </si>
  <si>
    <t>RU000A1014N4</t>
  </si>
  <si>
    <t>Россия, 26232</t>
  </si>
  <si>
    <t>RU000A0JV4L2</t>
  </si>
  <si>
    <t>Россия, 29006</t>
  </si>
  <si>
    <t>RU000A0JX0H6</t>
  </si>
  <si>
    <t>Россия, 29012</t>
  </si>
  <si>
    <t>RU000A0GN9A7</t>
  </si>
  <si>
    <t>Россия, 46020</t>
  </si>
  <si>
    <t>RU000A0JVMH1</t>
  </si>
  <si>
    <t>Россия, 52001 (ОФЗ-ИН)</t>
  </si>
  <si>
    <t>RU000A0ZYZ26</t>
  </si>
  <si>
    <t>Россия, 52002 (ОФЗ-ИН)</t>
  </si>
  <si>
    <t>RU000A102069</t>
  </si>
  <si>
    <t>Россия, 52003 (ОФЗ-ИН)</t>
  </si>
  <si>
    <t>Облигации субъектов РФ</t>
  </si>
  <si>
    <t>RU000A0JNYN1</t>
  </si>
  <si>
    <t>Москва, 48</t>
  </si>
  <si>
    <t>RU000A100XP4</t>
  </si>
  <si>
    <t>Московская область, 34012</t>
  </si>
  <si>
    <t>RU000A102CR0</t>
  </si>
  <si>
    <t>Московская область, 35015</t>
  </si>
  <si>
    <t>RU000A102G35</t>
  </si>
  <si>
    <t>Московская область, 35016</t>
  </si>
  <si>
    <t>Облигации российских эмитентов</t>
  </si>
  <si>
    <t>RU000A0ZZES2</t>
  </si>
  <si>
    <t>Газпром, БО-22</t>
  </si>
  <si>
    <t>RU000A100EX8</t>
  </si>
  <si>
    <t>Газпром Капитал, БО-001P-01</t>
  </si>
  <si>
    <t>RU000A101QN1</t>
  </si>
  <si>
    <t>Газпром Капитал, БО-001Р-04</t>
  </si>
  <si>
    <t>RU000A0ZYUV5</t>
  </si>
  <si>
    <t>Газпром Капитал, БО-01</t>
  </si>
  <si>
    <t>RU000A0ZYUW3</t>
  </si>
  <si>
    <t>Газпром Капитал, БО-02</t>
  </si>
  <si>
    <t>RU000A0ZYUY9</t>
  </si>
  <si>
    <t>Газпром Капитал, БО-03</t>
  </si>
  <si>
    <t>RU000A0ZYV04</t>
  </si>
  <si>
    <t>Газпром Капитал, БО-04</t>
  </si>
  <si>
    <t>RU000A0JXFS8</t>
  </si>
  <si>
    <t>Газпром Капитал, БО-05</t>
  </si>
  <si>
    <t>RU000A100LL8</t>
  </si>
  <si>
    <t>ГазпромКапитал-БО-001Р-02</t>
  </si>
  <si>
    <t>RU000A0ZYDS7</t>
  </si>
  <si>
    <t>Газпром нефть, 001P-03R</t>
  </si>
  <si>
    <t>RU000A0ZYLC4</t>
  </si>
  <si>
    <t>Газпром нефть, 001P-04R</t>
  </si>
  <si>
    <t>RU000A0JXNF9</t>
  </si>
  <si>
    <t>Газпром нефть, 001Р-01R</t>
  </si>
  <si>
    <t>RU000A0ZYXV9</t>
  </si>
  <si>
    <t>Газпром нефть, 001Р-06R</t>
  </si>
  <si>
    <t>RU000A0JR878</t>
  </si>
  <si>
    <t>Газпром нефть, 10</t>
  </si>
  <si>
    <t>RU000A0JWRF2</t>
  </si>
  <si>
    <t>Газпром нефть, БО-04</t>
  </si>
  <si>
    <t>Государственная компания «Российские автомобильные дороги»</t>
  </si>
  <si>
    <t>RU000A1017H9</t>
  </si>
  <si>
    <t>Автодор, БО-002P-05</t>
  </si>
  <si>
    <t>RU000A102H91</t>
  </si>
  <si>
    <t>Автодор, БО-003P-01</t>
  </si>
  <si>
    <t>RU000A102DB2</t>
  </si>
  <si>
    <t>Газпромбанк, 001Р-18Р</t>
  </si>
  <si>
    <t>RU000A0ZYEE5</t>
  </si>
  <si>
    <t>Газпромбанк, БО-17</t>
  </si>
  <si>
    <t>RU000A1002E8</t>
  </si>
  <si>
    <t>ГПБ-001Р-05Р</t>
  </si>
  <si>
    <t>RU000A0ZZ1J8</t>
  </si>
  <si>
    <t>ГТЛК-001Р-09-боб</t>
  </si>
  <si>
    <t>RU000A0JXPG2</t>
  </si>
  <si>
    <t>ГТЛК, 001P-04</t>
  </si>
  <si>
    <t>RU000A0ZYNY4</t>
  </si>
  <si>
    <t>ГТЛК, 001P-07</t>
  </si>
  <si>
    <t>RU000A0ZYR91</t>
  </si>
  <si>
    <t>ГТЛК, 001P-08</t>
  </si>
  <si>
    <t>RU000A0ZZV11</t>
  </si>
  <si>
    <t>ГТЛК, 001P-12</t>
  </si>
  <si>
    <t>RU000A1003A4</t>
  </si>
  <si>
    <t>ГТЛК, 001P-13</t>
  </si>
  <si>
    <t>RU000A100FE5</t>
  </si>
  <si>
    <t>ГТЛК, 001P-14</t>
  </si>
  <si>
    <t>RU000A100Z91</t>
  </si>
  <si>
    <t>ГТЛК, 001P-15</t>
  </si>
  <si>
    <t>RU000A0JVA10</t>
  </si>
  <si>
    <t>ГТЛК, БО-04</t>
  </si>
  <si>
    <t>RU000A0JVWJ6</t>
  </si>
  <si>
    <t>ГТЛК, БО-06</t>
  </si>
  <si>
    <t>RU000A0JQXG0</t>
  </si>
  <si>
    <t>ДОМ.РФ-16-об</t>
  </si>
  <si>
    <t>RU000A0JUKX4</t>
  </si>
  <si>
    <t>ДОМ.РФ-30-об</t>
  </si>
  <si>
    <t>RU000A1004W6</t>
  </si>
  <si>
    <t>ДОМ.РФ, 001P-05R</t>
  </si>
  <si>
    <t>RU000A100ET6</t>
  </si>
  <si>
    <t>ДОМ.РФ, 001P-06R</t>
  </si>
  <si>
    <t>RU000A0ZYFM5</t>
  </si>
  <si>
    <t>ДОМ.РФ, БО-08</t>
  </si>
  <si>
    <t>RU000A101MG4</t>
  </si>
  <si>
    <t>Россети, БО-001P-02</t>
  </si>
  <si>
    <t>RU000A0JWK90</t>
  </si>
  <si>
    <t>Транснефть, БО-001P-01</t>
  </si>
  <si>
    <t>RU000A0JXC24</t>
  </si>
  <si>
    <t>Транснефть, БО-001P-05</t>
  </si>
  <si>
    <t>RU000A0JWPW1</t>
  </si>
  <si>
    <t>Транснефть, БО-001Р-03</t>
  </si>
  <si>
    <t>RU000A0JWVC1</t>
  </si>
  <si>
    <t>Транснефть, БО-001Р-04</t>
  </si>
  <si>
    <t>RU000A0JXM97</t>
  </si>
  <si>
    <t>Транснефть, БО-001Р-06</t>
  </si>
  <si>
    <t>RU000A0ZYDD9</t>
  </si>
  <si>
    <t>Транснефть, БО-001Р-08</t>
  </si>
  <si>
    <t>RU000A0ZYUS1</t>
  </si>
  <si>
    <t>Транснефть, БО-001Р-09</t>
  </si>
  <si>
    <t>RU000A0ZZ349</t>
  </si>
  <si>
    <t>Транснефть, БО-001Р-10</t>
  </si>
  <si>
    <t>RU000A0JWEB9</t>
  </si>
  <si>
    <t>Транснефть, БО-05</t>
  </si>
  <si>
    <t>RU000A0JWS92</t>
  </si>
  <si>
    <t>Транснефть, БО-06</t>
  </si>
  <si>
    <t>RU000A0JXZB2</t>
  </si>
  <si>
    <t>РЖД-001P-04R</t>
  </si>
  <si>
    <t>RU000A0JXN05</t>
  </si>
  <si>
    <t>РЖД, 001P-01R</t>
  </si>
  <si>
    <t>RU000A0ZYU05</t>
  </si>
  <si>
    <t>РЖД, 001P-05R</t>
  </si>
  <si>
    <t>RU000A0ZZ4P9</t>
  </si>
  <si>
    <t>РЖД, 001P-06R</t>
  </si>
  <si>
    <t>RU000A0ZZ9R4</t>
  </si>
  <si>
    <t>РЖД, 001P-07R</t>
  </si>
  <si>
    <t>RU000A0ZZX19</t>
  </si>
  <si>
    <t>РЖД, 001P-10R</t>
  </si>
  <si>
    <t>RU000A1002C2</t>
  </si>
  <si>
    <t>РЖД, 001P-12R</t>
  </si>
  <si>
    <t>RU000A101M04</t>
  </si>
  <si>
    <t>РЖД, 001P-20R</t>
  </si>
  <si>
    <t>RU000A0JQRD9</t>
  </si>
  <si>
    <t>РЖД, 23</t>
  </si>
  <si>
    <t>RU000A0JTU85</t>
  </si>
  <si>
    <t>РЖД, 28</t>
  </si>
  <si>
    <t>RU000A0JUAH8</t>
  </si>
  <si>
    <t>РЖД, 30</t>
  </si>
  <si>
    <t>RU000A0JSGV0</t>
  </si>
  <si>
    <t>РЖД, 32</t>
  </si>
  <si>
    <t>RU000A0JX1S1</t>
  </si>
  <si>
    <t>РЖД, 41</t>
  </si>
  <si>
    <t>RU000A0JWC82</t>
  </si>
  <si>
    <t>РЖД, БО-07</t>
  </si>
  <si>
    <t>RU000A0JX355</t>
  </si>
  <si>
    <t>Роснефть, 001Р-02</t>
  </si>
  <si>
    <t>RU000A0JXQK2</t>
  </si>
  <si>
    <t>Роснефть, 001Р-04</t>
  </si>
  <si>
    <t>RU000A0ZYT40</t>
  </si>
  <si>
    <t>Роснефть, 002P-04</t>
  </si>
  <si>
    <t>RU000A0ZYVU5</t>
  </si>
  <si>
    <t>Роснефть, 002P-05</t>
  </si>
  <si>
    <t>RU000A100YQ0</t>
  </si>
  <si>
    <t>Роснефть, 002P-09</t>
  </si>
  <si>
    <t>RU000A0JT940</t>
  </si>
  <si>
    <t>Роснефть, 04</t>
  </si>
  <si>
    <t>RU000A0JT965</t>
  </si>
  <si>
    <t>Роснефть, 05</t>
  </si>
  <si>
    <t>RU000A0JUFU0</t>
  </si>
  <si>
    <t>Роснефть, БО-01</t>
  </si>
  <si>
    <t>RU000A0JV1X3</t>
  </si>
  <si>
    <t>Роснефть, БО-03</t>
  </si>
  <si>
    <t>RU000A0JUCS1</t>
  </si>
  <si>
    <t>Роснефть, БО-05</t>
  </si>
  <si>
    <t>RU000A0JUCR3</t>
  </si>
  <si>
    <t>Роснефть, БО-06</t>
  </si>
  <si>
    <t>RU000A0JUFV8</t>
  </si>
  <si>
    <t>Роснефть, БО-07</t>
  </si>
  <si>
    <t>RU000A0JV219</t>
  </si>
  <si>
    <t>РоснфтБО9</t>
  </si>
  <si>
    <t>RU000A0JRMC0</t>
  </si>
  <si>
    <t>Россельхозбанк, 13</t>
  </si>
  <si>
    <t>RU000A0JRLE8</t>
  </si>
  <si>
    <t>Россельхозбанк, 14</t>
  </si>
  <si>
    <t>RU000A0ZYBT9</t>
  </si>
  <si>
    <t>Россельхозбанк, БO-03P</t>
  </si>
  <si>
    <t>RU000A0JXUC1</t>
  </si>
  <si>
    <t>Россельхозбанк, БО-02Р</t>
  </si>
  <si>
    <t>RU000A0ZYXJ4</t>
  </si>
  <si>
    <t>Россельхозбанк, БО-05Р</t>
  </si>
  <si>
    <t>RU000A0ZZPZ3</t>
  </si>
  <si>
    <t>Россельхозбанк, БО-06Р</t>
  </si>
  <si>
    <t>RU000A100GM6</t>
  </si>
  <si>
    <t>Россельхозбанк, БО-09P</t>
  </si>
  <si>
    <t>RU000A1011R1</t>
  </si>
  <si>
    <t>Россельхозбанк, БО-10P</t>
  </si>
  <si>
    <t>RU000A0JUW31</t>
  </si>
  <si>
    <t>Россельхозбанк, БО-13</t>
  </si>
  <si>
    <t>RU000A0JWTN2</t>
  </si>
  <si>
    <t>Ростелеком, 001P-01R</t>
  </si>
  <si>
    <t>RU000A0JXPN8</t>
  </si>
  <si>
    <t>Ростелеком, 001P-02R</t>
  </si>
  <si>
    <t>RU000A0ZYYE3</t>
  </si>
  <si>
    <t>Ростелеком, 001P-04R</t>
  </si>
  <si>
    <t>RU000A100881</t>
  </si>
  <si>
    <t>Ростелеком, 001P-05R</t>
  </si>
  <si>
    <t>RU000A0ZYG52</t>
  </si>
  <si>
    <t>Ростелеком, 001Р-03R</t>
  </si>
  <si>
    <t>RU000A101FG8</t>
  </si>
  <si>
    <t>Ростелеком, 002P-02R</t>
  </si>
  <si>
    <t>RU000A101FC7</t>
  </si>
  <si>
    <t>Ростелеком, 002P-03R</t>
  </si>
  <si>
    <t>RU000A101LY9</t>
  </si>
  <si>
    <t>Ростелеком, 002P-04R</t>
  </si>
  <si>
    <t>RU000A0ZYUJ0</t>
  </si>
  <si>
    <t>Сбербанк России, 001P-04R</t>
  </si>
  <si>
    <t>RU000A0ZZ117</t>
  </si>
  <si>
    <t>Сбербанк России, 001P-06R</t>
  </si>
  <si>
    <t>RU000A0ZZBN9</t>
  </si>
  <si>
    <t>Сбербанк России, 001P-12R</t>
  </si>
  <si>
    <t>RU000A0ZZE20</t>
  </si>
  <si>
    <t>Сбербанк России, 001P-16R</t>
  </si>
  <si>
    <t>RU000A100758</t>
  </si>
  <si>
    <t>Сбербанк России, 001P-78R</t>
  </si>
  <si>
    <t>RU000A1025U5</t>
  </si>
  <si>
    <t>Сбербанк России, 001Р-SBER17</t>
  </si>
  <si>
    <t>RU000A0JWUE9</t>
  </si>
  <si>
    <t>Сбербанк России, БО-37</t>
  </si>
  <si>
    <t>RU000A100K80</t>
  </si>
  <si>
    <t>Сбербанк-001Р-SBER12</t>
  </si>
  <si>
    <t>RU000A101QW2</t>
  </si>
  <si>
    <t>Сбербанк-001Р-SBER16</t>
  </si>
  <si>
    <t>RU000A0ZZQN7</t>
  </si>
  <si>
    <t>ФСК ЕЭС, 001P-01R</t>
  </si>
  <si>
    <t>RU000A101CL5</t>
  </si>
  <si>
    <t>ФСК ЕЭС, 001P-04R</t>
  </si>
  <si>
    <t>RU000A101LX1</t>
  </si>
  <si>
    <t>ФСК ЕЭС, 001P-05R</t>
  </si>
  <si>
    <t>RU000A0JSQ58</t>
  </si>
  <si>
    <t>ФСК ЕЭС, 22</t>
  </si>
  <si>
    <t>RU000A0ZYJ91</t>
  </si>
  <si>
    <t>ФСК ЕЭС, БО-04</t>
  </si>
  <si>
    <t>Акции российских эмитентов</t>
  </si>
  <si>
    <t>RU0007661625</t>
  </si>
  <si>
    <t>Газпром, акция об.</t>
  </si>
  <si>
    <t>RU0009024277</t>
  </si>
  <si>
    <t>Лукойл, акция об.</t>
  </si>
  <si>
    <t>RU0007775219</t>
  </si>
  <si>
    <t>МТС-ао</t>
  </si>
  <si>
    <t>RU000A0J2Q06</t>
  </si>
  <si>
    <t>Роснефть, акции об.</t>
  </si>
  <si>
    <t>RU0009029540</t>
  </si>
  <si>
    <t>Сбербанк России, акция об.</t>
  </si>
  <si>
    <t>Депозиты в рублях в кредитных организациях</t>
  </si>
  <si>
    <t>Денежные средства</t>
  </si>
  <si>
    <t>Дебиторская задолженность</t>
  </si>
  <si>
    <t>ИТОГО</t>
  </si>
  <si>
    <t>Министерство финансов Российской Федерации</t>
  </si>
  <si>
    <t>Правительство Москвы в лице Департамента финансов города Москвы</t>
  </si>
  <si>
    <t>Министерство экономики и финансов Московской области</t>
  </si>
  <si>
    <t>Публичное акционерное общество "Газпром"</t>
  </si>
  <si>
    <t>Общество с ограниченной ответственностью "Газпром капитал"</t>
  </si>
  <si>
    <t>Публичное акционерное общество "Газпром нефть"</t>
  </si>
  <si>
    <t>"Газпромбанк" (Акционерное общество)</t>
  </si>
  <si>
    <t>Публичное акционерное общество "Государственная транспортная лизинговая компания"</t>
  </si>
  <si>
    <t>Акционерное общество "ДОМ.РФ"</t>
  </si>
  <si>
    <t>Публичное акционерное общество "Российские сети"</t>
  </si>
  <si>
    <t>Публичное акционерное общество "Транснефть"</t>
  </si>
  <si>
    <t>Открытое акционерное общество "Российские железные дороги"</t>
  </si>
  <si>
    <t>Публичное акционерное общество "Нефтяная компания "Роснефть"</t>
  </si>
  <si>
    <t>Акционерное общество "Российский Сельскохозяйственный банк"</t>
  </si>
  <si>
    <t>Публичное акционерное общество "Ростелеком"</t>
  </si>
  <si>
    <t>Публичное акционерное общество "Сбербанк России"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</si>
  <si>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</si>
  <si>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"Нефтяная компания "ЛУКОЙЛ"</t>
  </si>
  <si>
    <t>Публичное акционерное общество "Мобильные ТелеСистемы"</t>
  </si>
  <si>
    <t>Банк ВТБ (публичное акционерное общество)</t>
  </si>
  <si>
    <t>Средства в рублях на расчетных счетах</t>
  </si>
  <si>
    <t>Требования по процентам на остаток на расчетном счете</t>
  </si>
  <si>
    <t>Средства у брокера</t>
  </si>
  <si>
    <t>ООО "РОНИН"</t>
  </si>
  <si>
    <t>АЛЬФА-БАНК АО</t>
  </si>
  <si>
    <t>Информация о составе инвестиционного портфеля АО "Ханты-Мансийский НПФ" по обязательному пенсионному страхованию</t>
  </si>
  <si>
    <t xml:space="preserve">Доля,
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</si>
</sst>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Border="1" applyAlignment="1">
      <alignment vertical="top" wrapText="1"/>
    </xf>
    <xf numFmtId="1" fontId="2" fillId="0" borderId="2" xfId="1" applyNumberFormat="1" applyFont="1" applyBorder="1" applyAlignment="1">
      <alignment horizontal="left" vertical="top" wrapText="1"/>
    </xf>
    <xf numFmtId="0" fontId="2" fillId="0" borderId="2" xfId="1" applyNumberFormat="1" applyFont="1" applyBorder="1" applyAlignment="1">
      <alignment vertical="top" wrapText="1"/>
    </xf>
    <xf numFmtId="3" fontId="2" fillId="0" borderId="2" xfId="1" applyNumberFormat="1" applyFont="1" applyBorder="1" applyAlignment="1">
      <alignment horizontal="right" vertical="top" wrapText="1"/>
    </xf>
    <xf numFmtId="1" fontId="2" fillId="0" borderId="2" xfId="1" applyNumberFormat="1" applyFont="1" applyBorder="1" applyAlignment="1">
      <alignment horizontal="right" vertical="top" wrapText="1"/>
    </xf>
    <xf numFmtId="0" fontId="2" fillId="0" borderId="2" xfId="1" applyNumberFormat="1" applyFont="1" applyBorder="1" applyAlignment="1">
      <alignment horizontal="right" vertical="top" wrapText="1"/>
    </xf>
    <xf numFmtId="0" fontId="3" fillId="2" borderId="4" xfId="1" applyNumberFormat="1" applyFont="1" applyFill="1" applyBorder="1" applyAlignment="1">
      <alignment vertical="top"/>
    </xf>
    <xf numFmtId="3" fontId="3" fillId="0" borderId="2" xfId="1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3" fontId="6" fillId="0" borderId="1" xfId="1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vertical="top"/>
    </xf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left" vertical="top" wrapText="1"/>
    </xf>
    <xf numFmtId="3" fontId="0" fillId="0" borderId="0" xfId="0" applyNumberFormat="1"/>
    <xf numFmtId="10" fontId="3" fillId="0" borderId="2" xfId="1" applyNumberFormat="1" applyFont="1" applyBorder="1" applyAlignment="1">
      <alignment horizontal="right" vertical="top" wrapText="1"/>
    </xf>
    <xf numFmtId="10" fontId="2" fillId="0" borderId="2" xfId="1" applyNumberFormat="1" applyFont="1" applyBorder="1" applyAlignment="1">
      <alignment horizontal="right" vertical="top" wrapText="1"/>
    </xf>
    <xf numFmtId="10" fontId="1" fillId="0" borderId="0" xfId="1" applyNumberFormat="1" applyFont="1"/>
    <xf numFmtId="10" fontId="0" fillId="0" borderId="0" xfId="0" applyNumberFormat="1" applyFont="1"/>
    <xf numFmtId="0" fontId="4" fillId="0" borderId="0" xfId="0" applyFont="1"/>
    <xf numFmtId="0" fontId="8" fillId="0" borderId="0" xfId="0" applyFont="1"/>
    <xf numFmtId="10" fontId="6" fillId="0" borderId="2" xfId="1" applyNumberFormat="1" applyFont="1" applyBorder="1" applyAlignment="1">
      <alignment horizontal="right" vertical="top" wrapText="1"/>
    </xf>
    <xf numFmtId="10" fontId="3" fillId="2" borderId="4" xfId="1" applyNumberFormat="1" applyFont="1" applyFill="1" applyBorder="1" applyAlignment="1">
      <alignment horizontal="right" vertical="top"/>
    </xf>
    <xf numFmtId="0" fontId="9" fillId="0" borderId="0" xfId="0" applyFont="1"/>
    <xf numFmtId="10" fontId="6" fillId="2" borderId="2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right" vertical="top"/>
    </xf>
    <xf numFmtId="1" fontId="7" fillId="0" borderId="2" xfId="1" applyNumberFormat="1" applyFont="1" applyFill="1" applyBorder="1" applyAlignment="1">
      <alignment horizontal="left" vertical="top" wrapText="1"/>
    </xf>
    <xf numFmtId="1" fontId="7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vertical="top" wrapText="1" indent="2"/>
    </xf>
    <xf numFmtId="0" fontId="3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3" fillId="0" borderId="0" xfId="1" applyFont="1" applyAlignment="1">
      <alignment horizontal="center"/>
    </xf>
    <xf numFmtId="0" fontId="3" fillId="2" borderId="3" xfId="1" applyNumberFormat="1" applyFont="1" applyFill="1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="90" zoomScaleNormal="90" workbookViewId="0">
      <selection activeCell="A155" sqref="A155:B155"/>
    </sheetView>
  </sheetViews>
  <sheetFormatPr defaultRowHeight="14.5" x14ac:dyDescent="0.35"/>
  <cols>
    <col min="1" max="1" width="31.54296875" customWidth="1"/>
    <col min="2" max="2" width="62.90625" customWidth="1"/>
    <col min="3" max="4" width="16.54296875" customWidth="1"/>
    <col min="5" max="5" width="39.453125" customWidth="1"/>
    <col min="6" max="6" width="14.453125" customWidth="1"/>
    <col min="7" max="7" width="20.453125" style="22" customWidth="1"/>
    <col min="8" max="8" width="8.453125" style="26" customWidth="1"/>
  </cols>
  <sheetData>
    <row r="1" spans="1:8" s="31" customFormat="1" ht="13" x14ac:dyDescent="0.3">
      <c r="A1" s="41" t="s">
        <v>312</v>
      </c>
      <c r="B1" s="41"/>
      <c r="C1" s="41"/>
      <c r="D1" s="41"/>
      <c r="E1" s="41"/>
      <c r="F1" s="41"/>
      <c r="G1" s="41"/>
      <c r="H1" s="41"/>
    </row>
    <row r="2" spans="1:8" x14ac:dyDescent="0.35">
      <c r="A2" s="2"/>
      <c r="B2" s="3"/>
      <c r="C2" s="1"/>
      <c r="D2" s="1"/>
      <c r="E2" s="1"/>
      <c r="F2" s="1"/>
      <c r="G2" s="33"/>
      <c r="H2" s="25"/>
    </row>
    <row r="3" spans="1:8" x14ac:dyDescent="0.35">
      <c r="A3" s="2" t="s">
        <v>0</v>
      </c>
      <c r="B3" s="3" t="s">
        <v>1</v>
      </c>
      <c r="C3" s="1"/>
      <c r="D3" s="1"/>
      <c r="E3" s="1"/>
      <c r="F3" s="1"/>
      <c r="G3" s="33"/>
      <c r="H3" s="25"/>
    </row>
    <row r="4" spans="1:8" x14ac:dyDescent="0.35">
      <c r="A4" s="1"/>
      <c r="B4" s="1"/>
      <c r="C4" s="1"/>
      <c r="D4" s="1"/>
      <c r="E4" s="1"/>
      <c r="F4" s="1"/>
      <c r="G4" s="33"/>
      <c r="H4" s="25"/>
    </row>
    <row r="5" spans="1:8" ht="26" x14ac:dyDescent="0.35">
      <c r="A5" s="43" t="s">
        <v>2</v>
      </c>
      <c r="B5" s="43"/>
      <c r="C5" s="4" t="s">
        <v>3</v>
      </c>
      <c r="D5" s="4" t="s">
        <v>4</v>
      </c>
      <c r="E5" s="4" t="s">
        <v>5</v>
      </c>
      <c r="F5" s="4" t="s">
        <v>6</v>
      </c>
      <c r="G5" s="34" t="s">
        <v>7</v>
      </c>
      <c r="H5" s="32" t="s">
        <v>313</v>
      </c>
    </row>
    <row r="6" spans="1:8" x14ac:dyDescent="0.35">
      <c r="A6" s="39" t="s">
        <v>8</v>
      </c>
      <c r="B6" s="39"/>
      <c r="C6" s="5"/>
      <c r="D6" s="5"/>
      <c r="E6" s="5"/>
      <c r="F6" s="5"/>
      <c r="G6" s="12">
        <v>4611400.2</v>
      </c>
      <c r="H6" s="29">
        <f>G6/$G$155</f>
        <v>0.27314183381361129</v>
      </c>
    </row>
    <row r="7" spans="1:8" x14ac:dyDescent="0.35">
      <c r="A7" s="38" t="s">
        <v>287</v>
      </c>
      <c r="B7" s="38"/>
      <c r="C7" s="6">
        <v>1037739085636</v>
      </c>
      <c r="D7" s="7" t="s">
        <v>9</v>
      </c>
      <c r="E7" s="7" t="s">
        <v>10</v>
      </c>
      <c r="F7" s="8">
        <v>269615</v>
      </c>
      <c r="G7" s="8">
        <v>271019.7</v>
      </c>
      <c r="H7" s="24">
        <f t="shared" ref="H7:H70" si="0">G7/$G$155</f>
        <v>1.6053002265475631E-2</v>
      </c>
    </row>
    <row r="8" spans="1:8" x14ac:dyDescent="0.35">
      <c r="A8" s="38" t="s">
        <v>287</v>
      </c>
      <c r="B8" s="38"/>
      <c r="C8" s="6">
        <v>1037739085636</v>
      </c>
      <c r="D8" s="7" t="s">
        <v>11</v>
      </c>
      <c r="E8" s="7" t="s">
        <v>12</v>
      </c>
      <c r="F8" s="8">
        <v>177018</v>
      </c>
      <c r="G8" s="8">
        <v>176256.8</v>
      </c>
      <c r="H8" s="24">
        <f t="shared" si="0"/>
        <v>1.0440018971703846E-2</v>
      </c>
    </row>
    <row r="9" spans="1:8" x14ac:dyDescent="0.35">
      <c r="A9" s="38" t="s">
        <v>287</v>
      </c>
      <c r="B9" s="38"/>
      <c r="C9" s="6">
        <v>1037739085636</v>
      </c>
      <c r="D9" s="7" t="s">
        <v>13</v>
      </c>
      <c r="E9" s="7" t="s">
        <v>14</v>
      </c>
      <c r="F9" s="8">
        <v>162806</v>
      </c>
      <c r="G9" s="8">
        <v>167555.1</v>
      </c>
      <c r="H9" s="24">
        <f t="shared" si="0"/>
        <v>9.9246010525876754E-3</v>
      </c>
    </row>
    <row r="10" spans="1:8" x14ac:dyDescent="0.35">
      <c r="A10" s="38" t="s">
        <v>287</v>
      </c>
      <c r="B10" s="38"/>
      <c r="C10" s="6">
        <v>1037739085636</v>
      </c>
      <c r="D10" s="7" t="s">
        <v>15</v>
      </c>
      <c r="E10" s="7" t="s">
        <v>16</v>
      </c>
      <c r="F10" s="8">
        <v>3000</v>
      </c>
      <c r="G10" s="8">
        <v>3081.8</v>
      </c>
      <c r="H10" s="24">
        <f t="shared" si="0"/>
        <v>1.8254076136067895E-4</v>
      </c>
    </row>
    <row r="11" spans="1:8" x14ac:dyDescent="0.35">
      <c r="A11" s="38" t="s">
        <v>287</v>
      </c>
      <c r="B11" s="38"/>
      <c r="C11" s="6">
        <v>1037739085636</v>
      </c>
      <c r="D11" s="7" t="s">
        <v>17</v>
      </c>
      <c r="E11" s="7" t="s">
        <v>18</v>
      </c>
      <c r="F11" s="8">
        <v>140000</v>
      </c>
      <c r="G11" s="8">
        <v>151681.60000000001</v>
      </c>
      <c r="H11" s="24">
        <f t="shared" si="0"/>
        <v>8.9843840445213707E-3</v>
      </c>
    </row>
    <row r="12" spans="1:8" x14ac:dyDescent="0.35">
      <c r="A12" s="38" t="s">
        <v>287</v>
      </c>
      <c r="B12" s="38"/>
      <c r="C12" s="6">
        <v>1037739085636</v>
      </c>
      <c r="D12" s="7" t="s">
        <v>19</v>
      </c>
      <c r="E12" s="7" t="s">
        <v>20</v>
      </c>
      <c r="F12" s="8">
        <v>34840</v>
      </c>
      <c r="G12" s="8">
        <v>37648.800000000003</v>
      </c>
      <c r="H12" s="24">
        <f t="shared" si="0"/>
        <v>2.2300086366136445E-3</v>
      </c>
    </row>
    <row r="13" spans="1:8" x14ac:dyDescent="0.35">
      <c r="A13" s="38" t="s">
        <v>287</v>
      </c>
      <c r="B13" s="38"/>
      <c r="C13" s="6">
        <v>1037739085636</v>
      </c>
      <c r="D13" s="7" t="s">
        <v>21</v>
      </c>
      <c r="E13" s="7" t="s">
        <v>22</v>
      </c>
      <c r="F13" s="8">
        <v>4145</v>
      </c>
      <c r="G13" s="8">
        <v>4478</v>
      </c>
      <c r="H13" s="24">
        <f t="shared" si="0"/>
        <v>2.6524029118473629E-4</v>
      </c>
    </row>
    <row r="14" spans="1:8" x14ac:dyDescent="0.35">
      <c r="A14" s="38" t="s">
        <v>287</v>
      </c>
      <c r="B14" s="38"/>
      <c r="C14" s="6">
        <v>1037739085636</v>
      </c>
      <c r="D14" s="7" t="s">
        <v>23</v>
      </c>
      <c r="E14" s="7" t="s">
        <v>24</v>
      </c>
      <c r="F14" s="8">
        <v>216150</v>
      </c>
      <c r="G14" s="8">
        <v>226659.20000000001</v>
      </c>
      <c r="H14" s="24">
        <f t="shared" si="0"/>
        <v>1.3425447120969046E-2</v>
      </c>
    </row>
    <row r="15" spans="1:8" x14ac:dyDescent="0.35">
      <c r="A15" s="38" t="s">
        <v>287</v>
      </c>
      <c r="B15" s="38"/>
      <c r="C15" s="6">
        <v>1037739085636</v>
      </c>
      <c r="D15" s="7" t="s">
        <v>25</v>
      </c>
      <c r="E15" s="7" t="s">
        <v>26</v>
      </c>
      <c r="F15" s="8">
        <v>13906</v>
      </c>
      <c r="G15" s="8">
        <v>14748.1</v>
      </c>
      <c r="H15" s="24">
        <f t="shared" si="0"/>
        <v>8.7355746726699632E-4</v>
      </c>
    </row>
    <row r="16" spans="1:8" x14ac:dyDescent="0.35">
      <c r="A16" s="38" t="s">
        <v>287</v>
      </c>
      <c r="B16" s="38"/>
      <c r="C16" s="6">
        <v>1037739085636</v>
      </c>
      <c r="D16" s="7" t="s">
        <v>27</v>
      </c>
      <c r="E16" s="7" t="s">
        <v>28</v>
      </c>
      <c r="F16" s="8">
        <v>56660</v>
      </c>
      <c r="G16" s="8">
        <v>64871.7</v>
      </c>
      <c r="H16" s="24">
        <f t="shared" si="0"/>
        <v>3.8424717725879538E-3</v>
      </c>
    </row>
    <row r="17" spans="1:8" x14ac:dyDescent="0.35">
      <c r="A17" s="38" t="s">
        <v>287</v>
      </c>
      <c r="B17" s="38"/>
      <c r="C17" s="6">
        <v>1037739085636</v>
      </c>
      <c r="D17" s="7" t="s">
        <v>29</v>
      </c>
      <c r="E17" s="7" t="s">
        <v>30</v>
      </c>
      <c r="F17" s="8">
        <v>346225</v>
      </c>
      <c r="G17" s="8">
        <v>375242.1</v>
      </c>
      <c r="H17" s="24">
        <f t="shared" si="0"/>
        <v>2.2226289385612313E-2</v>
      </c>
    </row>
    <row r="18" spans="1:8" x14ac:dyDescent="0.35">
      <c r="A18" s="38" t="s">
        <v>287</v>
      </c>
      <c r="B18" s="38"/>
      <c r="C18" s="6">
        <v>1037739085636</v>
      </c>
      <c r="D18" s="7" t="s">
        <v>31</v>
      </c>
      <c r="E18" s="7" t="s">
        <v>32</v>
      </c>
      <c r="F18" s="8">
        <v>242969</v>
      </c>
      <c r="G18" s="8">
        <v>259544.3</v>
      </c>
      <c r="H18" s="24">
        <f t="shared" si="0"/>
        <v>1.5373292922585652E-2</v>
      </c>
    </row>
    <row r="19" spans="1:8" x14ac:dyDescent="0.35">
      <c r="A19" s="38" t="s">
        <v>287</v>
      </c>
      <c r="B19" s="38"/>
      <c r="C19" s="6">
        <v>1037739085636</v>
      </c>
      <c r="D19" s="7" t="s">
        <v>33</v>
      </c>
      <c r="E19" s="7" t="s">
        <v>34</v>
      </c>
      <c r="F19" s="8">
        <v>142399</v>
      </c>
      <c r="G19" s="8">
        <v>162146.9</v>
      </c>
      <c r="H19" s="24">
        <f t="shared" si="0"/>
        <v>9.6042632806391959E-3</v>
      </c>
    </row>
    <row r="20" spans="1:8" x14ac:dyDescent="0.35">
      <c r="A20" s="38" t="s">
        <v>287</v>
      </c>
      <c r="B20" s="38"/>
      <c r="C20" s="6">
        <v>1037739085636</v>
      </c>
      <c r="D20" s="7" t="s">
        <v>35</v>
      </c>
      <c r="E20" s="7" t="s">
        <v>36</v>
      </c>
      <c r="F20" s="8">
        <v>128100</v>
      </c>
      <c r="G20" s="8">
        <v>142174.29999999999</v>
      </c>
      <c r="H20" s="24">
        <f t="shared" si="0"/>
        <v>8.421248935012518E-3</v>
      </c>
    </row>
    <row r="21" spans="1:8" x14ac:dyDescent="0.35">
      <c r="A21" s="38" t="s">
        <v>287</v>
      </c>
      <c r="B21" s="38"/>
      <c r="C21" s="6">
        <v>1037739085636</v>
      </c>
      <c r="D21" s="7" t="s">
        <v>37</v>
      </c>
      <c r="E21" s="7" t="s">
        <v>38</v>
      </c>
      <c r="F21" s="8">
        <v>4990</v>
      </c>
      <c r="G21" s="8">
        <v>5427.7</v>
      </c>
      <c r="H21" s="24">
        <f t="shared" si="0"/>
        <v>3.2149279331473719E-4</v>
      </c>
    </row>
    <row r="22" spans="1:8" x14ac:dyDescent="0.35">
      <c r="A22" s="38" t="s">
        <v>287</v>
      </c>
      <c r="B22" s="38"/>
      <c r="C22" s="6">
        <v>1037739085636</v>
      </c>
      <c r="D22" s="7" t="s">
        <v>39</v>
      </c>
      <c r="E22" s="7" t="s">
        <v>40</v>
      </c>
      <c r="F22" s="8">
        <v>1145645</v>
      </c>
      <c r="G22" s="8">
        <v>1183245.1000000001</v>
      </c>
      <c r="H22" s="24">
        <f t="shared" si="0"/>
        <v>7.0085813949734801E-2</v>
      </c>
    </row>
    <row r="23" spans="1:8" x14ac:dyDescent="0.35">
      <c r="A23" s="38" t="s">
        <v>287</v>
      </c>
      <c r="B23" s="38"/>
      <c r="C23" s="6">
        <v>1037739085636</v>
      </c>
      <c r="D23" s="7" t="s">
        <v>41</v>
      </c>
      <c r="E23" s="7" t="s">
        <v>42</v>
      </c>
      <c r="F23" s="8">
        <v>603900</v>
      </c>
      <c r="G23" s="8">
        <v>638714.80000000005</v>
      </c>
      <c r="H23" s="24">
        <f t="shared" si="0"/>
        <v>3.7832268766413719E-2</v>
      </c>
    </row>
    <row r="24" spans="1:8" x14ac:dyDescent="0.35">
      <c r="A24" s="38" t="s">
        <v>287</v>
      </c>
      <c r="B24" s="38"/>
      <c r="C24" s="6">
        <v>1037739085636</v>
      </c>
      <c r="D24" s="7" t="s">
        <v>43</v>
      </c>
      <c r="E24" s="7" t="s">
        <v>44</v>
      </c>
      <c r="F24" s="8">
        <v>174350</v>
      </c>
      <c r="G24" s="8">
        <v>175997.6</v>
      </c>
      <c r="H24" s="24">
        <f t="shared" si="0"/>
        <v>1.042466607231236E-2</v>
      </c>
    </row>
    <row r="25" spans="1:8" x14ac:dyDescent="0.35">
      <c r="A25" s="38" t="s">
        <v>287</v>
      </c>
      <c r="B25" s="38"/>
      <c r="C25" s="6">
        <v>1037739085636</v>
      </c>
      <c r="D25" s="7" t="s">
        <v>45</v>
      </c>
      <c r="E25" s="7" t="s">
        <v>46</v>
      </c>
      <c r="F25" s="8">
        <v>48737</v>
      </c>
      <c r="G25" s="8">
        <v>52473.2</v>
      </c>
      <c r="H25" s="24">
        <f t="shared" si="0"/>
        <v>3.1080854951752801E-3</v>
      </c>
    </row>
    <row r="26" spans="1:8" x14ac:dyDescent="0.35">
      <c r="A26" s="38" t="s">
        <v>287</v>
      </c>
      <c r="B26" s="38"/>
      <c r="C26" s="6">
        <v>1037739085636</v>
      </c>
      <c r="D26" s="7" t="s">
        <v>47</v>
      </c>
      <c r="E26" s="7" t="s">
        <v>48</v>
      </c>
      <c r="F26" s="8">
        <v>94000</v>
      </c>
      <c r="G26" s="8">
        <v>122889.9</v>
      </c>
      <c r="H26" s="24">
        <f t="shared" si="0"/>
        <v>7.278997958834999E-3</v>
      </c>
    </row>
    <row r="27" spans="1:8" x14ac:dyDescent="0.35">
      <c r="A27" s="38" t="s">
        <v>287</v>
      </c>
      <c r="B27" s="38"/>
      <c r="C27" s="6">
        <v>1037739085636</v>
      </c>
      <c r="D27" s="7" t="s">
        <v>49</v>
      </c>
      <c r="E27" s="7" t="s">
        <v>50</v>
      </c>
      <c r="F27" s="8">
        <v>269046</v>
      </c>
      <c r="G27" s="8">
        <v>303701.90000000002</v>
      </c>
      <c r="H27" s="24">
        <f t="shared" si="0"/>
        <v>1.7988829921696668E-2</v>
      </c>
    </row>
    <row r="28" spans="1:8" x14ac:dyDescent="0.35">
      <c r="A28" s="38" t="s">
        <v>287</v>
      </c>
      <c r="B28" s="38"/>
      <c r="C28" s="6">
        <v>1037739085636</v>
      </c>
      <c r="D28" s="7" t="s">
        <v>51</v>
      </c>
      <c r="E28" s="7" t="s">
        <v>52</v>
      </c>
      <c r="F28" s="8">
        <v>70000</v>
      </c>
      <c r="G28" s="8">
        <v>71841.399999999994</v>
      </c>
      <c r="H28" s="24">
        <f t="shared" si="0"/>
        <v>4.2553001016344605E-3</v>
      </c>
    </row>
    <row r="29" spans="1:8" x14ac:dyDescent="0.35">
      <c r="A29" s="39" t="s">
        <v>53</v>
      </c>
      <c r="B29" s="39"/>
      <c r="C29" s="5"/>
      <c r="D29" s="5"/>
      <c r="E29" s="5"/>
      <c r="F29" s="5"/>
      <c r="G29" s="12">
        <v>466242</v>
      </c>
      <c r="H29" s="29">
        <f t="shared" si="0"/>
        <v>2.7616383171628813E-2</v>
      </c>
    </row>
    <row r="30" spans="1:8" x14ac:dyDescent="0.35">
      <c r="A30" s="38" t="s">
        <v>288</v>
      </c>
      <c r="B30" s="38"/>
      <c r="C30" s="6">
        <v>1027700505348</v>
      </c>
      <c r="D30" s="7" t="s">
        <v>54</v>
      </c>
      <c r="E30" s="7" t="s">
        <v>55</v>
      </c>
      <c r="F30" s="8">
        <v>30200</v>
      </c>
      <c r="G30" s="8">
        <v>30815.8</v>
      </c>
      <c r="H30" s="24">
        <f t="shared" si="0"/>
        <v>1.8252773035039296E-3</v>
      </c>
    </row>
    <row r="31" spans="1:8" x14ac:dyDescent="0.35">
      <c r="A31" s="38" t="s">
        <v>289</v>
      </c>
      <c r="B31" s="38"/>
      <c r="C31" s="36">
        <v>1025002870837</v>
      </c>
      <c r="D31" s="7" t="s">
        <v>56</v>
      </c>
      <c r="E31" s="7" t="s">
        <v>57</v>
      </c>
      <c r="F31" s="8">
        <v>85000</v>
      </c>
      <c r="G31" s="8">
        <v>89110.6</v>
      </c>
      <c r="H31" s="24">
        <f t="shared" si="0"/>
        <v>5.2781870235923548E-3</v>
      </c>
    </row>
    <row r="32" spans="1:8" x14ac:dyDescent="0.35">
      <c r="A32" s="38" t="s">
        <v>289</v>
      </c>
      <c r="B32" s="38"/>
      <c r="C32" s="36">
        <v>1025002870837</v>
      </c>
      <c r="D32" s="7" t="s">
        <v>58</v>
      </c>
      <c r="E32" s="7" t="s">
        <v>59</v>
      </c>
      <c r="F32" s="8">
        <v>128440</v>
      </c>
      <c r="G32" s="8">
        <v>130606.8</v>
      </c>
      <c r="H32" s="24">
        <f t="shared" si="0"/>
        <v>7.7360843373619065E-3</v>
      </c>
    </row>
    <row r="33" spans="1:8" x14ac:dyDescent="0.35">
      <c r="A33" s="38" t="s">
        <v>289</v>
      </c>
      <c r="B33" s="38"/>
      <c r="C33" s="36">
        <v>1025002870837</v>
      </c>
      <c r="D33" s="7" t="s">
        <v>60</v>
      </c>
      <c r="E33" s="7" t="s">
        <v>61</v>
      </c>
      <c r="F33" s="8">
        <v>214050</v>
      </c>
      <c r="G33" s="8">
        <v>215708.9</v>
      </c>
      <c r="H33" s="24">
        <f t="shared" si="0"/>
        <v>1.2776840430357116E-2</v>
      </c>
    </row>
    <row r="34" spans="1:8" x14ac:dyDescent="0.35">
      <c r="A34" s="39" t="s">
        <v>62</v>
      </c>
      <c r="B34" s="39"/>
      <c r="C34" s="5"/>
      <c r="D34" s="5"/>
      <c r="E34" s="5"/>
      <c r="F34" s="5"/>
      <c r="G34" s="12">
        <v>11023914.300000001</v>
      </c>
      <c r="H34" s="29">
        <f t="shared" si="0"/>
        <v>0.65296700288690901</v>
      </c>
    </row>
    <row r="35" spans="1:8" x14ac:dyDescent="0.35">
      <c r="A35" s="38" t="s">
        <v>290</v>
      </c>
      <c r="B35" s="38"/>
      <c r="C35" s="6">
        <v>1027700070518</v>
      </c>
      <c r="D35" s="7" t="s">
        <v>63</v>
      </c>
      <c r="E35" s="7" t="s">
        <v>64</v>
      </c>
      <c r="F35" s="8">
        <v>132380</v>
      </c>
      <c r="G35" s="8">
        <v>148586</v>
      </c>
      <c r="H35" s="24">
        <f t="shared" si="0"/>
        <v>8.8010258834245719E-3</v>
      </c>
    </row>
    <row r="36" spans="1:8" x14ac:dyDescent="0.35">
      <c r="A36" s="38" t="s">
        <v>291</v>
      </c>
      <c r="B36" s="38"/>
      <c r="C36" s="6">
        <v>1087746212388</v>
      </c>
      <c r="D36" s="7" t="s">
        <v>65</v>
      </c>
      <c r="E36" s="7" t="s">
        <v>66</v>
      </c>
      <c r="F36" s="8">
        <v>1925</v>
      </c>
      <c r="G36" s="8">
        <v>2020</v>
      </c>
      <c r="H36" s="24">
        <f t="shared" si="0"/>
        <v>1.1964836717131919E-4</v>
      </c>
    </row>
    <row r="37" spans="1:8" x14ac:dyDescent="0.35">
      <c r="A37" s="38" t="s">
        <v>291</v>
      </c>
      <c r="B37" s="38"/>
      <c r="C37" s="6">
        <v>1087746212388</v>
      </c>
      <c r="D37" s="7" t="s">
        <v>67</v>
      </c>
      <c r="E37" s="7" t="s">
        <v>68</v>
      </c>
      <c r="F37" s="8">
        <v>70300</v>
      </c>
      <c r="G37" s="8">
        <v>69656.800000000003</v>
      </c>
      <c r="H37" s="24">
        <f t="shared" si="0"/>
        <v>4.1259021694946274E-3</v>
      </c>
    </row>
    <row r="38" spans="1:8" x14ac:dyDescent="0.35">
      <c r="A38" s="38" t="s">
        <v>291</v>
      </c>
      <c r="B38" s="38"/>
      <c r="C38" s="6">
        <v>1087746212388</v>
      </c>
      <c r="D38" s="7" t="s">
        <v>69</v>
      </c>
      <c r="E38" s="7" t="s">
        <v>70</v>
      </c>
      <c r="F38" s="8">
        <v>23456</v>
      </c>
      <c r="G38" s="8">
        <v>25158.2</v>
      </c>
      <c r="H38" s="24">
        <f t="shared" si="0"/>
        <v>1.4901671044403378E-3</v>
      </c>
    </row>
    <row r="39" spans="1:8" x14ac:dyDescent="0.35">
      <c r="A39" s="38" t="s">
        <v>291</v>
      </c>
      <c r="B39" s="38"/>
      <c r="C39" s="6">
        <v>1087746212388</v>
      </c>
      <c r="D39" s="7" t="s">
        <v>71</v>
      </c>
      <c r="E39" s="7" t="s">
        <v>72</v>
      </c>
      <c r="F39" s="8">
        <v>22222</v>
      </c>
      <c r="G39" s="8">
        <v>23850.2</v>
      </c>
      <c r="H39" s="24">
        <f t="shared" si="0"/>
        <v>1.4126918251036618E-3</v>
      </c>
    </row>
    <row r="40" spans="1:8" x14ac:dyDescent="0.35">
      <c r="A40" s="38" t="s">
        <v>291</v>
      </c>
      <c r="B40" s="38"/>
      <c r="C40" s="6">
        <v>1087746212388</v>
      </c>
      <c r="D40" s="7" t="s">
        <v>73</v>
      </c>
      <c r="E40" s="7" t="s">
        <v>74</v>
      </c>
      <c r="F40" s="8">
        <v>12345</v>
      </c>
      <c r="G40" s="8">
        <v>13197.7</v>
      </c>
      <c r="H40" s="24">
        <f t="shared" si="0"/>
        <v>7.8172438386976207E-4</v>
      </c>
    </row>
    <row r="41" spans="1:8" x14ac:dyDescent="0.35">
      <c r="A41" s="38" t="s">
        <v>291</v>
      </c>
      <c r="B41" s="38"/>
      <c r="C41" s="6">
        <v>1087746212388</v>
      </c>
      <c r="D41" s="7" t="s">
        <v>75</v>
      </c>
      <c r="E41" s="7" t="s">
        <v>76</v>
      </c>
      <c r="F41" s="8">
        <v>55555</v>
      </c>
      <c r="G41" s="8">
        <v>59597.7</v>
      </c>
      <c r="H41" s="24">
        <f t="shared" si="0"/>
        <v>3.5300829169139254E-3</v>
      </c>
    </row>
    <row r="42" spans="1:8" x14ac:dyDescent="0.35">
      <c r="A42" s="38" t="s">
        <v>291</v>
      </c>
      <c r="B42" s="38"/>
      <c r="C42" s="6">
        <v>1087746212388</v>
      </c>
      <c r="D42" s="7" t="s">
        <v>77</v>
      </c>
      <c r="E42" s="7" t="s">
        <v>78</v>
      </c>
      <c r="F42" s="8">
        <v>1231</v>
      </c>
      <c r="G42" s="8">
        <v>1397.4</v>
      </c>
      <c r="H42" s="24">
        <f t="shared" si="0"/>
        <v>8.2770608061980916E-5</v>
      </c>
    </row>
    <row r="43" spans="1:8" x14ac:dyDescent="0.35">
      <c r="A43" s="38" t="s">
        <v>291</v>
      </c>
      <c r="B43" s="38"/>
      <c r="C43" s="6">
        <v>1087746212388</v>
      </c>
      <c r="D43" s="7" t="s">
        <v>79</v>
      </c>
      <c r="E43" s="7" t="s">
        <v>80</v>
      </c>
      <c r="F43" s="8">
        <v>10875</v>
      </c>
      <c r="G43" s="8">
        <v>12058.2</v>
      </c>
      <c r="H43" s="24">
        <f t="shared" si="0"/>
        <v>7.1422967377485203E-4</v>
      </c>
    </row>
    <row r="44" spans="1:8" x14ac:dyDescent="0.35">
      <c r="A44" s="38" t="s">
        <v>292</v>
      </c>
      <c r="B44" s="38"/>
      <c r="C44" s="6">
        <v>1025501701686</v>
      </c>
      <c r="D44" s="7" t="s">
        <v>81</v>
      </c>
      <c r="E44" s="7" t="s">
        <v>82</v>
      </c>
      <c r="F44" s="8">
        <v>279904</v>
      </c>
      <c r="G44" s="8">
        <v>296334.40000000002</v>
      </c>
      <c r="H44" s="24">
        <f t="shared" si="0"/>
        <v>1.7552439156778503E-2</v>
      </c>
    </row>
    <row r="45" spans="1:8" x14ac:dyDescent="0.35">
      <c r="A45" s="38" t="s">
        <v>292</v>
      </c>
      <c r="B45" s="38"/>
      <c r="C45" s="6">
        <v>1025501701686</v>
      </c>
      <c r="D45" s="7" t="s">
        <v>83</v>
      </c>
      <c r="E45" s="7" t="s">
        <v>84</v>
      </c>
      <c r="F45" s="8">
        <v>4924</v>
      </c>
      <c r="G45" s="8">
        <v>5331.5</v>
      </c>
      <c r="H45" s="24">
        <f t="shared" si="0"/>
        <v>3.1579468790786548E-4</v>
      </c>
    </row>
    <row r="46" spans="1:8" x14ac:dyDescent="0.35">
      <c r="A46" s="38" t="s">
        <v>292</v>
      </c>
      <c r="B46" s="38"/>
      <c r="C46" s="6">
        <v>1025501701686</v>
      </c>
      <c r="D46" s="7" t="s">
        <v>85</v>
      </c>
      <c r="E46" s="7" t="s">
        <v>86</v>
      </c>
      <c r="F46" s="8">
        <v>12211</v>
      </c>
      <c r="G46" s="8">
        <v>13031.1</v>
      </c>
      <c r="H46" s="24">
        <f t="shared" si="0"/>
        <v>7.7185635517137508E-4</v>
      </c>
    </row>
    <row r="47" spans="1:8" x14ac:dyDescent="0.35">
      <c r="A47" s="38" t="s">
        <v>292</v>
      </c>
      <c r="B47" s="38"/>
      <c r="C47" s="6">
        <v>1025501701686</v>
      </c>
      <c r="D47" s="7" t="s">
        <v>87</v>
      </c>
      <c r="E47" s="7" t="s">
        <v>88</v>
      </c>
      <c r="F47" s="8">
        <v>79325</v>
      </c>
      <c r="G47" s="8">
        <v>84646.9</v>
      </c>
      <c r="H47" s="24">
        <f t="shared" si="0"/>
        <v>5.0137937480762068E-3</v>
      </c>
    </row>
    <row r="48" spans="1:8" x14ac:dyDescent="0.35">
      <c r="A48" s="38" t="s">
        <v>292</v>
      </c>
      <c r="B48" s="38"/>
      <c r="C48" s="6">
        <v>1025501701686</v>
      </c>
      <c r="D48" s="7" t="s">
        <v>89</v>
      </c>
      <c r="E48" s="7" t="s">
        <v>90</v>
      </c>
      <c r="F48" s="8">
        <v>69936</v>
      </c>
      <c r="G48" s="8">
        <v>72557.2</v>
      </c>
      <c r="H48" s="24">
        <f t="shared" si="0"/>
        <v>4.2976982705558615E-3</v>
      </c>
    </row>
    <row r="49" spans="1:8" x14ac:dyDescent="0.35">
      <c r="A49" s="38" t="s">
        <v>292</v>
      </c>
      <c r="B49" s="38"/>
      <c r="C49" s="6">
        <v>1025501701686</v>
      </c>
      <c r="D49" s="7" t="s">
        <v>91</v>
      </c>
      <c r="E49" s="7" t="s">
        <v>92</v>
      </c>
      <c r="F49" s="8">
        <v>11111</v>
      </c>
      <c r="G49" s="8">
        <v>11792.8</v>
      </c>
      <c r="H49" s="24">
        <f t="shared" si="0"/>
        <v>6.985095368207589E-4</v>
      </c>
    </row>
    <row r="50" spans="1:8" x14ac:dyDescent="0.35">
      <c r="A50" s="38" t="s">
        <v>93</v>
      </c>
      <c r="B50" s="38"/>
      <c r="C50" s="6">
        <v>1097799013652</v>
      </c>
      <c r="D50" s="7" t="s">
        <v>94</v>
      </c>
      <c r="E50" s="7" t="s">
        <v>95</v>
      </c>
      <c r="F50" s="8">
        <v>288880</v>
      </c>
      <c r="G50" s="8">
        <v>281452.90000000002</v>
      </c>
      <c r="H50" s="24">
        <f t="shared" si="0"/>
        <v>1.6670980158729004E-2</v>
      </c>
    </row>
    <row r="51" spans="1:8" x14ac:dyDescent="0.35">
      <c r="A51" s="38" t="s">
        <v>93</v>
      </c>
      <c r="B51" s="38"/>
      <c r="C51" s="6">
        <v>1097799013652</v>
      </c>
      <c r="D51" s="7" t="s">
        <v>96</v>
      </c>
      <c r="E51" s="7" t="s">
        <v>97</v>
      </c>
      <c r="F51" s="8">
        <v>263108</v>
      </c>
      <c r="G51" s="8">
        <v>264176.2</v>
      </c>
      <c r="H51" s="24">
        <f t="shared" si="0"/>
        <v>1.5647648997784088E-2</v>
      </c>
    </row>
    <row r="52" spans="1:8" x14ac:dyDescent="0.35">
      <c r="A52" s="38" t="s">
        <v>293</v>
      </c>
      <c r="B52" s="38"/>
      <c r="C52" s="6">
        <v>1027700167110</v>
      </c>
      <c r="D52" s="7" t="s">
        <v>98</v>
      </c>
      <c r="E52" s="7" t="s">
        <v>99</v>
      </c>
      <c r="F52" s="8">
        <v>40000</v>
      </c>
      <c r="G52" s="8">
        <v>40387.199999999997</v>
      </c>
      <c r="H52" s="24">
        <f t="shared" si="0"/>
        <v>2.392209175555199E-3</v>
      </c>
    </row>
    <row r="53" spans="1:8" x14ac:dyDescent="0.35">
      <c r="A53" s="38" t="s">
        <v>293</v>
      </c>
      <c r="B53" s="38"/>
      <c r="C53" s="6">
        <v>1027700167110</v>
      </c>
      <c r="D53" s="7" t="s">
        <v>100</v>
      </c>
      <c r="E53" s="7" t="s">
        <v>101</v>
      </c>
      <c r="F53" s="8">
        <v>130766</v>
      </c>
      <c r="G53" s="8">
        <v>135744.29999999999</v>
      </c>
      <c r="H53" s="24">
        <f t="shared" si="0"/>
        <v>8.0403880434721294E-3</v>
      </c>
    </row>
    <row r="54" spans="1:8" x14ac:dyDescent="0.35">
      <c r="A54" s="38" t="s">
        <v>293</v>
      </c>
      <c r="B54" s="38"/>
      <c r="C54" s="6">
        <v>1027700167110</v>
      </c>
      <c r="D54" s="7" t="s">
        <v>102</v>
      </c>
      <c r="E54" s="7" t="s">
        <v>103</v>
      </c>
      <c r="F54" s="8">
        <v>9000</v>
      </c>
      <c r="G54" s="8">
        <v>10058</v>
      </c>
      <c r="H54" s="24">
        <f t="shared" si="0"/>
        <v>5.9575409752927154E-4</v>
      </c>
    </row>
    <row r="55" spans="1:8" x14ac:dyDescent="0.35">
      <c r="A55" s="38" t="s">
        <v>294</v>
      </c>
      <c r="B55" s="38"/>
      <c r="C55" s="6">
        <v>1027739407189</v>
      </c>
      <c r="D55" s="7" t="s">
        <v>104</v>
      </c>
      <c r="E55" s="7" t="s">
        <v>105</v>
      </c>
      <c r="F55" s="8">
        <v>240000</v>
      </c>
      <c r="G55" s="8">
        <v>251260.79999999999</v>
      </c>
      <c r="H55" s="24">
        <f t="shared" si="0"/>
        <v>1.488264576938584E-2</v>
      </c>
    </row>
    <row r="56" spans="1:8" x14ac:dyDescent="0.35">
      <c r="A56" s="38" t="s">
        <v>294</v>
      </c>
      <c r="B56" s="38"/>
      <c r="C56" s="6">
        <v>1027739407189</v>
      </c>
      <c r="D56" s="7" t="s">
        <v>106</v>
      </c>
      <c r="E56" s="7" t="s">
        <v>107</v>
      </c>
      <c r="F56" s="8">
        <v>35803</v>
      </c>
      <c r="G56" s="8">
        <v>39130.199999999997</v>
      </c>
      <c r="H56" s="24">
        <f t="shared" si="0"/>
        <v>2.3177547213302742E-3</v>
      </c>
    </row>
    <row r="57" spans="1:8" x14ac:dyDescent="0.35">
      <c r="A57" s="38" t="s">
        <v>294</v>
      </c>
      <c r="B57" s="38"/>
      <c r="C57" s="6">
        <v>1027739407189</v>
      </c>
      <c r="D57" s="7" t="s">
        <v>108</v>
      </c>
      <c r="E57" s="7" t="s">
        <v>109</v>
      </c>
      <c r="F57" s="8">
        <v>144622</v>
      </c>
      <c r="G57" s="8">
        <v>140446.79999999999</v>
      </c>
      <c r="H57" s="24">
        <f t="shared" si="0"/>
        <v>8.3189258883350648E-3</v>
      </c>
    </row>
    <row r="58" spans="1:8" x14ac:dyDescent="0.35">
      <c r="A58" s="38" t="s">
        <v>294</v>
      </c>
      <c r="B58" s="38"/>
      <c r="C58" s="6">
        <v>1027739407189</v>
      </c>
      <c r="D58" s="7" t="s">
        <v>110</v>
      </c>
      <c r="E58" s="7" t="s">
        <v>111</v>
      </c>
      <c r="F58" s="8">
        <v>36080</v>
      </c>
      <c r="G58" s="8">
        <v>35336</v>
      </c>
      <c r="H58" s="24">
        <f t="shared" si="0"/>
        <v>2.0930171793889776E-3</v>
      </c>
    </row>
    <row r="59" spans="1:8" x14ac:dyDescent="0.35">
      <c r="A59" s="38" t="s">
        <v>294</v>
      </c>
      <c r="B59" s="38"/>
      <c r="C59" s="6">
        <v>1027739407189</v>
      </c>
      <c r="D59" s="7" t="s">
        <v>112</v>
      </c>
      <c r="E59" s="7" t="s">
        <v>113</v>
      </c>
      <c r="F59" s="8">
        <v>36240</v>
      </c>
      <c r="G59" s="8">
        <v>37958.5</v>
      </c>
      <c r="H59" s="24">
        <f t="shared" si="0"/>
        <v>2.2483527451844158E-3</v>
      </c>
    </row>
    <row r="60" spans="1:8" x14ac:dyDescent="0.35">
      <c r="A60" s="38" t="s">
        <v>294</v>
      </c>
      <c r="B60" s="38"/>
      <c r="C60" s="6">
        <v>1027739407189</v>
      </c>
      <c r="D60" s="7" t="s">
        <v>114</v>
      </c>
      <c r="E60" s="7" t="s">
        <v>115</v>
      </c>
      <c r="F60" s="8">
        <v>259316</v>
      </c>
      <c r="G60" s="8">
        <v>273453.90000000002</v>
      </c>
      <c r="H60" s="24">
        <f t="shared" si="0"/>
        <v>1.6197184471103566E-2</v>
      </c>
    </row>
    <row r="61" spans="1:8" x14ac:dyDescent="0.35">
      <c r="A61" s="38" t="s">
        <v>294</v>
      </c>
      <c r="B61" s="38"/>
      <c r="C61" s="6">
        <v>1027739407189</v>
      </c>
      <c r="D61" s="7" t="s">
        <v>116</v>
      </c>
      <c r="E61" s="7" t="s">
        <v>117</v>
      </c>
      <c r="F61" s="8">
        <v>24555</v>
      </c>
      <c r="G61" s="8">
        <v>25929.8</v>
      </c>
      <c r="H61" s="24">
        <f t="shared" si="0"/>
        <v>1.5358704114251842E-3</v>
      </c>
    </row>
    <row r="62" spans="1:8" x14ac:dyDescent="0.35">
      <c r="A62" s="38" t="s">
        <v>294</v>
      </c>
      <c r="B62" s="38"/>
      <c r="C62" s="6">
        <v>1027739407189</v>
      </c>
      <c r="D62" s="7" t="s">
        <v>118</v>
      </c>
      <c r="E62" s="7" t="s">
        <v>119</v>
      </c>
      <c r="F62" s="8">
        <v>115450</v>
      </c>
      <c r="G62" s="8">
        <v>119374.1</v>
      </c>
      <c r="H62" s="24">
        <f t="shared" si="0"/>
        <v>7.0707505680919682E-3</v>
      </c>
    </row>
    <row r="63" spans="1:8" x14ac:dyDescent="0.35">
      <c r="A63" s="38" t="s">
        <v>294</v>
      </c>
      <c r="B63" s="38"/>
      <c r="C63" s="6">
        <v>1027739407189</v>
      </c>
      <c r="D63" s="7" t="s">
        <v>120</v>
      </c>
      <c r="E63" s="7" t="s">
        <v>121</v>
      </c>
      <c r="F63" s="8">
        <v>232485</v>
      </c>
      <c r="G63" s="8">
        <v>242293.5</v>
      </c>
      <c r="H63" s="24">
        <f t="shared" si="0"/>
        <v>1.4351495866942588E-2</v>
      </c>
    </row>
    <row r="64" spans="1:8" x14ac:dyDescent="0.35">
      <c r="A64" s="38" t="s">
        <v>294</v>
      </c>
      <c r="B64" s="38"/>
      <c r="C64" s="6">
        <v>1027739407189</v>
      </c>
      <c r="D64" s="7" t="s">
        <v>122</v>
      </c>
      <c r="E64" s="7" t="s">
        <v>123</v>
      </c>
      <c r="F64" s="8">
        <v>6364</v>
      </c>
      <c r="G64" s="8">
        <v>6597.2</v>
      </c>
      <c r="H64" s="24">
        <f t="shared" si="0"/>
        <v>3.9076445935773614E-4</v>
      </c>
    </row>
    <row r="65" spans="1:8" x14ac:dyDescent="0.35">
      <c r="A65" s="38" t="s">
        <v>295</v>
      </c>
      <c r="B65" s="38"/>
      <c r="C65" s="6">
        <v>1027700262270</v>
      </c>
      <c r="D65" s="7" t="s">
        <v>124</v>
      </c>
      <c r="E65" s="7" t="s">
        <v>125</v>
      </c>
      <c r="F65" s="8">
        <v>192014</v>
      </c>
      <c r="G65" s="8">
        <v>19700.599999999999</v>
      </c>
      <c r="H65" s="24">
        <f t="shared" si="0"/>
        <v>1.1669032783640054E-3</v>
      </c>
    </row>
    <row r="66" spans="1:8" x14ac:dyDescent="0.35">
      <c r="A66" s="38" t="s">
        <v>295</v>
      </c>
      <c r="B66" s="38"/>
      <c r="C66" s="6">
        <v>1027700262270</v>
      </c>
      <c r="D66" s="7" t="s">
        <v>126</v>
      </c>
      <c r="E66" s="7" t="s">
        <v>127</v>
      </c>
      <c r="F66" s="8">
        <v>203420</v>
      </c>
      <c r="G66" s="8">
        <v>203186.1</v>
      </c>
      <c r="H66" s="24">
        <f t="shared" si="0"/>
        <v>1.2035091632132861E-2</v>
      </c>
    </row>
    <row r="67" spans="1:8" x14ac:dyDescent="0.35">
      <c r="A67" s="38" t="s">
        <v>295</v>
      </c>
      <c r="B67" s="38"/>
      <c r="C67" s="6">
        <v>1027700262270</v>
      </c>
      <c r="D67" s="7" t="s">
        <v>128</v>
      </c>
      <c r="E67" s="7" t="s">
        <v>129</v>
      </c>
      <c r="F67" s="8">
        <v>335786</v>
      </c>
      <c r="G67" s="8">
        <v>347773.6</v>
      </c>
      <c r="H67" s="24">
        <f t="shared" si="0"/>
        <v>2.0599278903609648E-2</v>
      </c>
    </row>
    <row r="68" spans="1:8" x14ac:dyDescent="0.35">
      <c r="A68" s="38" t="s">
        <v>295</v>
      </c>
      <c r="B68" s="38"/>
      <c r="C68" s="6">
        <v>1027700262270</v>
      </c>
      <c r="D68" s="7" t="s">
        <v>130</v>
      </c>
      <c r="E68" s="7" t="s">
        <v>131</v>
      </c>
      <c r="F68" s="8">
        <v>7725</v>
      </c>
      <c r="G68" s="8">
        <v>7649.8</v>
      </c>
      <c r="H68" s="24">
        <f t="shared" si="0"/>
        <v>4.5311192038968197E-4</v>
      </c>
    </row>
    <row r="69" spans="1:8" x14ac:dyDescent="0.35">
      <c r="A69" s="38" t="s">
        <v>295</v>
      </c>
      <c r="B69" s="38"/>
      <c r="C69" s="6">
        <v>1027700262270</v>
      </c>
      <c r="D69" s="7" t="s">
        <v>132</v>
      </c>
      <c r="E69" s="7" t="s">
        <v>133</v>
      </c>
      <c r="F69" s="9">
        <v>630</v>
      </c>
      <c r="G69" s="8">
        <v>654.70000000000005</v>
      </c>
      <c r="H69" s="24">
        <f t="shared" si="0"/>
        <v>3.8779101973793405E-5</v>
      </c>
    </row>
    <row r="70" spans="1:8" x14ac:dyDescent="0.35">
      <c r="A70" s="38" t="s">
        <v>296</v>
      </c>
      <c r="B70" s="38"/>
      <c r="C70" s="6">
        <v>1087760000019</v>
      </c>
      <c r="D70" s="7" t="s">
        <v>134</v>
      </c>
      <c r="E70" s="7" t="s">
        <v>135</v>
      </c>
      <c r="F70" s="8">
        <v>90850</v>
      </c>
      <c r="G70" s="8">
        <v>94249.600000000006</v>
      </c>
      <c r="H70" s="24">
        <f t="shared" si="0"/>
        <v>5.5825795774999834E-3</v>
      </c>
    </row>
    <row r="71" spans="1:8" x14ac:dyDescent="0.35">
      <c r="A71" s="38" t="s">
        <v>297</v>
      </c>
      <c r="B71" s="38"/>
      <c r="C71" s="6">
        <v>1027700049486</v>
      </c>
      <c r="D71" s="7" t="s">
        <v>136</v>
      </c>
      <c r="E71" s="7" t="s">
        <v>137</v>
      </c>
      <c r="F71" s="8">
        <v>42498</v>
      </c>
      <c r="G71" s="8">
        <v>46952.6</v>
      </c>
      <c r="H71" s="24">
        <f t="shared" ref="H71:H134" si="1">G71/$G$155</f>
        <v>2.7810900616079609E-3</v>
      </c>
    </row>
    <row r="72" spans="1:8" x14ac:dyDescent="0.35">
      <c r="A72" s="38" t="s">
        <v>297</v>
      </c>
      <c r="B72" s="38"/>
      <c r="C72" s="6">
        <v>1027700049486</v>
      </c>
      <c r="D72" s="7" t="s">
        <v>138</v>
      </c>
      <c r="E72" s="7" t="s">
        <v>139</v>
      </c>
      <c r="F72" s="8">
        <v>50000</v>
      </c>
      <c r="G72" s="8">
        <v>57278.5</v>
      </c>
      <c r="H72" s="24">
        <f t="shared" si="1"/>
        <v>3.3927123757536664E-3</v>
      </c>
    </row>
    <row r="73" spans="1:8" x14ac:dyDescent="0.35">
      <c r="A73" s="38" t="s">
        <v>297</v>
      </c>
      <c r="B73" s="38"/>
      <c r="C73" s="6">
        <v>1027700049486</v>
      </c>
      <c r="D73" s="7" t="s">
        <v>140</v>
      </c>
      <c r="E73" s="7" t="s">
        <v>141</v>
      </c>
      <c r="F73" s="8">
        <v>7777</v>
      </c>
      <c r="G73" s="8">
        <v>8832.7999999999993</v>
      </c>
      <c r="H73" s="24">
        <f t="shared" si="1"/>
        <v>5.2318321660932085E-4</v>
      </c>
    </row>
    <row r="74" spans="1:8" x14ac:dyDescent="0.35">
      <c r="A74" s="38" t="s">
        <v>297</v>
      </c>
      <c r="B74" s="38"/>
      <c r="C74" s="6">
        <v>1027700049486</v>
      </c>
      <c r="D74" s="7" t="s">
        <v>142</v>
      </c>
      <c r="E74" s="7" t="s">
        <v>143</v>
      </c>
      <c r="F74" s="8">
        <v>7000</v>
      </c>
      <c r="G74" s="8">
        <v>7610.3</v>
      </c>
      <c r="H74" s="24">
        <f t="shared" si="1"/>
        <v>4.5077226172469823E-4</v>
      </c>
    </row>
    <row r="75" spans="1:8" x14ac:dyDescent="0.35">
      <c r="A75" s="38" t="s">
        <v>297</v>
      </c>
      <c r="B75" s="38"/>
      <c r="C75" s="6">
        <v>1027700049486</v>
      </c>
      <c r="D75" s="7" t="s">
        <v>144</v>
      </c>
      <c r="E75" s="7" t="s">
        <v>145</v>
      </c>
      <c r="F75" s="8">
        <v>6624</v>
      </c>
      <c r="G75" s="8">
        <v>6851.3</v>
      </c>
      <c r="H75" s="24">
        <f t="shared" si="1"/>
        <v>4.0581527623804911E-4</v>
      </c>
    </row>
    <row r="76" spans="1:8" x14ac:dyDescent="0.35">
      <c r="A76" s="38" t="s">
        <v>297</v>
      </c>
      <c r="B76" s="38"/>
      <c r="C76" s="6">
        <v>1027700049486</v>
      </c>
      <c r="D76" s="7" t="s">
        <v>146</v>
      </c>
      <c r="E76" s="7" t="s">
        <v>147</v>
      </c>
      <c r="F76" s="8">
        <v>314254</v>
      </c>
      <c r="G76" s="8">
        <v>344632.9</v>
      </c>
      <c r="H76" s="24">
        <f t="shared" si="1"/>
        <v>2.0413249385404224E-2</v>
      </c>
    </row>
    <row r="77" spans="1:8" x14ac:dyDescent="0.35">
      <c r="A77" s="38" t="s">
        <v>297</v>
      </c>
      <c r="B77" s="38"/>
      <c r="C77" s="6">
        <v>1027700049486</v>
      </c>
      <c r="D77" s="7" t="s">
        <v>148</v>
      </c>
      <c r="E77" s="7" t="s">
        <v>149</v>
      </c>
      <c r="F77" s="8">
        <v>129429</v>
      </c>
      <c r="G77" s="8">
        <v>135689.5</v>
      </c>
      <c r="H77" s="24">
        <f t="shared" si="1"/>
        <v>8.0371421372736219E-3</v>
      </c>
    </row>
    <row r="78" spans="1:8" x14ac:dyDescent="0.35">
      <c r="A78" s="38" t="s">
        <v>297</v>
      </c>
      <c r="B78" s="38"/>
      <c r="C78" s="6">
        <v>1027700049486</v>
      </c>
      <c r="D78" s="7" t="s">
        <v>150</v>
      </c>
      <c r="E78" s="7" t="s">
        <v>151</v>
      </c>
      <c r="F78" s="8">
        <v>28449</v>
      </c>
      <c r="G78" s="8">
        <v>29337.200000000001</v>
      </c>
      <c r="H78" s="24">
        <f t="shared" si="1"/>
        <v>1.7376970680091216E-3</v>
      </c>
    </row>
    <row r="79" spans="1:8" x14ac:dyDescent="0.35">
      <c r="A79" s="38" t="s">
        <v>297</v>
      </c>
      <c r="B79" s="38"/>
      <c r="C79" s="6">
        <v>1027700049486</v>
      </c>
      <c r="D79" s="7" t="s">
        <v>152</v>
      </c>
      <c r="E79" s="7" t="s">
        <v>153</v>
      </c>
      <c r="F79" s="8">
        <v>158903</v>
      </c>
      <c r="G79" s="8">
        <v>165085.9</v>
      </c>
      <c r="H79" s="24">
        <f t="shared" si="1"/>
        <v>9.7783457316869722E-3</v>
      </c>
    </row>
    <row r="80" spans="1:8" x14ac:dyDescent="0.35">
      <c r="A80" s="38" t="s">
        <v>297</v>
      </c>
      <c r="B80" s="38"/>
      <c r="C80" s="6">
        <v>1027700049486</v>
      </c>
      <c r="D80" s="7" t="s">
        <v>154</v>
      </c>
      <c r="E80" s="7" t="s">
        <v>155</v>
      </c>
      <c r="F80" s="8">
        <v>119295</v>
      </c>
      <c r="G80" s="8">
        <v>130822.5</v>
      </c>
      <c r="H80" s="24">
        <f t="shared" si="1"/>
        <v>7.7488606506286662E-3</v>
      </c>
    </row>
    <row r="81" spans="1:8" x14ac:dyDescent="0.35">
      <c r="A81" s="38" t="s">
        <v>298</v>
      </c>
      <c r="B81" s="38"/>
      <c r="C81" s="6">
        <v>1037739877295</v>
      </c>
      <c r="D81" s="7" t="s">
        <v>156</v>
      </c>
      <c r="E81" s="7" t="s">
        <v>157</v>
      </c>
      <c r="F81" s="8">
        <v>31405</v>
      </c>
      <c r="G81" s="8">
        <v>34967.599999999999</v>
      </c>
      <c r="H81" s="24">
        <f t="shared" si="1"/>
        <v>2.0711961603464462E-3</v>
      </c>
    </row>
    <row r="82" spans="1:8" x14ac:dyDescent="0.35">
      <c r="A82" s="38" t="s">
        <v>298</v>
      </c>
      <c r="B82" s="38"/>
      <c r="C82" s="6">
        <v>1037739877295</v>
      </c>
      <c r="D82" s="7" t="s">
        <v>158</v>
      </c>
      <c r="E82" s="7" t="s">
        <v>159</v>
      </c>
      <c r="F82" s="8">
        <v>12345</v>
      </c>
      <c r="G82" s="8">
        <v>13445.6</v>
      </c>
      <c r="H82" s="24">
        <f t="shared" si="1"/>
        <v>7.9640796318746995E-4</v>
      </c>
    </row>
    <row r="83" spans="1:8" x14ac:dyDescent="0.35">
      <c r="A83" s="38" t="s">
        <v>298</v>
      </c>
      <c r="B83" s="38"/>
      <c r="C83" s="6">
        <v>1037739877295</v>
      </c>
      <c r="D83" s="7" t="s">
        <v>160</v>
      </c>
      <c r="E83" s="7" t="s">
        <v>161</v>
      </c>
      <c r="F83" s="8">
        <v>13000</v>
      </c>
      <c r="G83" s="8">
        <v>14040</v>
      </c>
      <c r="H83" s="24">
        <f t="shared" si="1"/>
        <v>8.3161538370560468E-4</v>
      </c>
    </row>
    <row r="84" spans="1:8" x14ac:dyDescent="0.35">
      <c r="A84" s="38" t="s">
        <v>298</v>
      </c>
      <c r="B84" s="38"/>
      <c r="C84" s="6">
        <v>1037739877295</v>
      </c>
      <c r="D84" s="7" t="s">
        <v>162</v>
      </c>
      <c r="E84" s="7" t="s">
        <v>163</v>
      </c>
      <c r="F84" s="8">
        <v>342043</v>
      </c>
      <c r="G84" s="8">
        <v>360855.4</v>
      </c>
      <c r="H84" s="24">
        <f t="shared" si="1"/>
        <v>2.1374138314333296E-2</v>
      </c>
    </row>
    <row r="85" spans="1:8" x14ac:dyDescent="0.35">
      <c r="A85" s="38" t="s">
        <v>298</v>
      </c>
      <c r="B85" s="38"/>
      <c r="C85" s="6">
        <v>1037739877295</v>
      </c>
      <c r="D85" s="7" t="s">
        <v>164</v>
      </c>
      <c r="E85" s="7" t="s">
        <v>165</v>
      </c>
      <c r="F85" s="8">
        <v>7500</v>
      </c>
      <c r="G85" s="8">
        <v>7906.5</v>
      </c>
      <c r="H85" s="24">
        <f t="shared" si="1"/>
        <v>4.6831674011882932E-4</v>
      </c>
    </row>
    <row r="86" spans="1:8" x14ac:dyDescent="0.35">
      <c r="A86" s="38" t="s">
        <v>298</v>
      </c>
      <c r="B86" s="38"/>
      <c r="C86" s="6">
        <v>1037739877295</v>
      </c>
      <c r="D86" s="7" t="s">
        <v>166</v>
      </c>
      <c r="E86" s="7" t="s">
        <v>167</v>
      </c>
      <c r="F86" s="8">
        <v>33333</v>
      </c>
      <c r="G86" s="8">
        <v>35545.300000000003</v>
      </c>
      <c r="H86" s="24">
        <f t="shared" si="1"/>
        <v>2.1054144087201449E-3</v>
      </c>
    </row>
    <row r="87" spans="1:8" x14ac:dyDescent="0.35">
      <c r="A87" s="38" t="s">
        <v>298</v>
      </c>
      <c r="B87" s="38"/>
      <c r="C87" s="6">
        <v>1037739877295</v>
      </c>
      <c r="D87" s="7" t="s">
        <v>168</v>
      </c>
      <c r="E87" s="7" t="s">
        <v>169</v>
      </c>
      <c r="F87" s="8">
        <v>153064</v>
      </c>
      <c r="G87" s="8">
        <v>174411.8</v>
      </c>
      <c r="H87" s="24">
        <f t="shared" si="1"/>
        <v>1.033073618089638E-2</v>
      </c>
    </row>
    <row r="88" spans="1:8" x14ac:dyDescent="0.35">
      <c r="A88" s="38" t="s">
        <v>298</v>
      </c>
      <c r="B88" s="38"/>
      <c r="C88" s="6">
        <v>1037739877295</v>
      </c>
      <c r="D88" s="7" t="s">
        <v>170</v>
      </c>
      <c r="E88" s="7" t="s">
        <v>171</v>
      </c>
      <c r="F88" s="8">
        <v>73197</v>
      </c>
      <c r="G88" s="8">
        <v>78495.7</v>
      </c>
      <c r="H88" s="24">
        <f t="shared" si="1"/>
        <v>4.6494467004800592E-3</v>
      </c>
    </row>
    <row r="89" spans="1:8" x14ac:dyDescent="0.35">
      <c r="A89" s="38" t="s">
        <v>298</v>
      </c>
      <c r="B89" s="38"/>
      <c r="C89" s="6">
        <v>1037739877295</v>
      </c>
      <c r="D89" s="7" t="s">
        <v>172</v>
      </c>
      <c r="E89" s="7" t="s">
        <v>173</v>
      </c>
      <c r="F89" s="8">
        <v>19811</v>
      </c>
      <c r="G89" s="8">
        <v>21903.599999999999</v>
      </c>
      <c r="H89" s="24">
        <f t="shared" si="1"/>
        <v>1.2973910768186668E-3</v>
      </c>
    </row>
    <row r="90" spans="1:8" x14ac:dyDescent="0.35">
      <c r="A90" s="38" t="s">
        <v>298</v>
      </c>
      <c r="B90" s="38"/>
      <c r="C90" s="6">
        <v>1037739877295</v>
      </c>
      <c r="D90" s="7" t="s">
        <v>174</v>
      </c>
      <c r="E90" s="7" t="s">
        <v>175</v>
      </c>
      <c r="F90" s="8">
        <v>41549</v>
      </c>
      <c r="G90" s="8">
        <v>42644.2</v>
      </c>
      <c r="H90" s="24">
        <f t="shared" si="1"/>
        <v>2.5258954947164204E-3</v>
      </c>
    </row>
    <row r="91" spans="1:8" x14ac:dyDescent="0.35">
      <c r="A91" s="38" t="s">
        <v>298</v>
      </c>
      <c r="B91" s="38"/>
      <c r="C91" s="6">
        <v>1037739877295</v>
      </c>
      <c r="D91" s="7" t="s">
        <v>176</v>
      </c>
      <c r="E91" s="7" t="s">
        <v>177</v>
      </c>
      <c r="F91" s="8">
        <v>9478</v>
      </c>
      <c r="G91" s="8">
        <v>9878.4</v>
      </c>
      <c r="H91" s="24">
        <f t="shared" si="1"/>
        <v>5.8511605458671265E-4</v>
      </c>
    </row>
    <row r="92" spans="1:8" x14ac:dyDescent="0.35">
      <c r="A92" s="38" t="s">
        <v>298</v>
      </c>
      <c r="B92" s="38"/>
      <c r="C92" s="6">
        <v>1037739877295</v>
      </c>
      <c r="D92" s="7" t="s">
        <v>178</v>
      </c>
      <c r="E92" s="7" t="s">
        <v>179</v>
      </c>
      <c r="F92" s="8">
        <v>54843</v>
      </c>
      <c r="G92" s="8">
        <v>56340.800000000003</v>
      </c>
      <c r="H92" s="24">
        <f t="shared" si="1"/>
        <v>3.3371706560029013E-3</v>
      </c>
    </row>
    <row r="93" spans="1:8" x14ac:dyDescent="0.35">
      <c r="A93" s="38" t="s">
        <v>298</v>
      </c>
      <c r="B93" s="38"/>
      <c r="C93" s="6">
        <v>1037739877295</v>
      </c>
      <c r="D93" s="7" t="s">
        <v>180</v>
      </c>
      <c r="E93" s="7" t="s">
        <v>181</v>
      </c>
      <c r="F93" s="8">
        <v>185630</v>
      </c>
      <c r="G93" s="8">
        <v>191093.1</v>
      </c>
      <c r="H93" s="24">
        <f t="shared" si="1"/>
        <v>1.1318800689458225E-2</v>
      </c>
    </row>
    <row r="94" spans="1:8" x14ac:dyDescent="0.35">
      <c r="A94" s="38" t="s">
        <v>298</v>
      </c>
      <c r="B94" s="38"/>
      <c r="C94" s="6">
        <v>1037739877295</v>
      </c>
      <c r="D94" s="7" t="s">
        <v>182</v>
      </c>
      <c r="E94" s="7" t="s">
        <v>183</v>
      </c>
      <c r="F94" s="8">
        <v>173966</v>
      </c>
      <c r="G94" s="8">
        <v>179926.1</v>
      </c>
      <c r="H94" s="24">
        <f t="shared" si="1"/>
        <v>1.0657358453714601E-2</v>
      </c>
    </row>
    <row r="95" spans="1:8" x14ac:dyDescent="0.35">
      <c r="A95" s="38" t="s">
        <v>299</v>
      </c>
      <c r="B95" s="38"/>
      <c r="C95" s="6">
        <v>1027700043502</v>
      </c>
      <c r="D95" s="7" t="s">
        <v>184</v>
      </c>
      <c r="E95" s="7" t="s">
        <v>185</v>
      </c>
      <c r="F95" s="8">
        <v>178353</v>
      </c>
      <c r="G95" s="8">
        <v>185904.5</v>
      </c>
      <c r="H95" s="24">
        <f t="shared" si="1"/>
        <v>1.1011470235049756E-2</v>
      </c>
    </row>
    <row r="96" spans="1:8" x14ac:dyDescent="0.35">
      <c r="A96" s="38" t="s">
        <v>299</v>
      </c>
      <c r="B96" s="38"/>
      <c r="C96" s="6">
        <v>1027700043502</v>
      </c>
      <c r="D96" s="7" t="s">
        <v>186</v>
      </c>
      <c r="E96" s="7" t="s">
        <v>187</v>
      </c>
      <c r="F96" s="8">
        <v>47361</v>
      </c>
      <c r="G96" s="8">
        <v>51274.400000000001</v>
      </c>
      <c r="H96" s="24">
        <f t="shared" si="1"/>
        <v>3.0370783354896481E-3</v>
      </c>
    </row>
    <row r="97" spans="1:8" x14ac:dyDescent="0.35">
      <c r="A97" s="38" t="s">
        <v>299</v>
      </c>
      <c r="B97" s="38"/>
      <c r="C97" s="6">
        <v>1027700043502</v>
      </c>
      <c r="D97" s="7" t="s">
        <v>188</v>
      </c>
      <c r="E97" s="7" t="s">
        <v>189</v>
      </c>
      <c r="F97" s="8">
        <v>105600</v>
      </c>
      <c r="G97" s="8">
        <v>113052.2</v>
      </c>
      <c r="H97" s="24">
        <f t="shared" si="1"/>
        <v>6.6962926411511933E-3</v>
      </c>
    </row>
    <row r="98" spans="1:8" x14ac:dyDescent="0.35">
      <c r="A98" s="38" t="s">
        <v>299</v>
      </c>
      <c r="B98" s="38"/>
      <c r="C98" s="6">
        <v>1027700043502</v>
      </c>
      <c r="D98" s="7" t="s">
        <v>190</v>
      </c>
      <c r="E98" s="7" t="s">
        <v>191</v>
      </c>
      <c r="F98" s="8">
        <v>168930</v>
      </c>
      <c r="G98" s="8">
        <v>181582.9</v>
      </c>
      <c r="H98" s="24">
        <f t="shared" si="1"/>
        <v>1.0755493807541056E-2</v>
      </c>
    </row>
    <row r="99" spans="1:8" x14ac:dyDescent="0.35">
      <c r="A99" s="38" t="s">
        <v>299</v>
      </c>
      <c r="B99" s="38"/>
      <c r="C99" s="6">
        <v>1027700043502</v>
      </c>
      <c r="D99" s="7" t="s">
        <v>192</v>
      </c>
      <c r="E99" s="7" t="s">
        <v>193</v>
      </c>
      <c r="F99" s="8">
        <v>12735</v>
      </c>
      <c r="G99" s="8">
        <v>13449.7</v>
      </c>
      <c r="H99" s="24">
        <f t="shared" si="1"/>
        <v>7.9665081383370885E-4</v>
      </c>
    </row>
    <row r="100" spans="1:8" x14ac:dyDescent="0.35">
      <c r="A100" s="38" t="s">
        <v>299</v>
      </c>
      <c r="B100" s="38"/>
      <c r="C100" s="6">
        <v>1027700043502</v>
      </c>
      <c r="D100" s="7" t="s">
        <v>194</v>
      </c>
      <c r="E100" s="7" t="s">
        <v>195</v>
      </c>
      <c r="F100" s="8">
        <v>96042</v>
      </c>
      <c r="G100" s="8">
        <v>101948.6</v>
      </c>
      <c r="H100" s="24">
        <f t="shared" si="1"/>
        <v>6.0386057056445314E-3</v>
      </c>
    </row>
    <row r="101" spans="1:8" x14ac:dyDescent="0.35">
      <c r="A101" s="38" t="s">
        <v>299</v>
      </c>
      <c r="B101" s="38"/>
      <c r="C101" s="6">
        <v>1027700043502</v>
      </c>
      <c r="D101" s="7" t="s">
        <v>196</v>
      </c>
      <c r="E101" s="7" t="s">
        <v>197</v>
      </c>
      <c r="F101" s="8">
        <v>193265</v>
      </c>
      <c r="G101" s="8">
        <v>205189.5</v>
      </c>
      <c r="H101" s="24">
        <f t="shared" si="1"/>
        <v>1.2153756750346238E-2</v>
      </c>
    </row>
    <row r="102" spans="1:8" x14ac:dyDescent="0.35">
      <c r="A102" s="38" t="s">
        <v>299</v>
      </c>
      <c r="B102" s="38"/>
      <c r="C102" s="6">
        <v>1027700043502</v>
      </c>
      <c r="D102" s="7" t="s">
        <v>198</v>
      </c>
      <c r="E102" s="7" t="s">
        <v>199</v>
      </c>
      <c r="F102" s="8">
        <v>95000</v>
      </c>
      <c r="G102" s="8">
        <v>102326.39999999999</v>
      </c>
      <c r="H102" s="24">
        <f t="shared" si="1"/>
        <v>6.0609835042174627E-3</v>
      </c>
    </row>
    <row r="103" spans="1:8" x14ac:dyDescent="0.35">
      <c r="A103" s="38" t="s">
        <v>299</v>
      </c>
      <c r="B103" s="38"/>
      <c r="C103" s="6">
        <v>1027700043502</v>
      </c>
      <c r="D103" s="7" t="s">
        <v>200</v>
      </c>
      <c r="E103" s="7" t="s">
        <v>201</v>
      </c>
      <c r="F103" s="8">
        <v>250096</v>
      </c>
      <c r="G103" s="8">
        <v>278909.59999999998</v>
      </c>
      <c r="H103" s="24">
        <f t="shared" si="1"/>
        <v>1.6520335756636518E-2</v>
      </c>
    </row>
    <row r="104" spans="1:8" x14ac:dyDescent="0.35">
      <c r="A104" s="38" t="s">
        <v>299</v>
      </c>
      <c r="B104" s="38"/>
      <c r="C104" s="6">
        <v>1027700043502</v>
      </c>
      <c r="D104" s="7" t="s">
        <v>202</v>
      </c>
      <c r="E104" s="7" t="s">
        <v>203</v>
      </c>
      <c r="F104" s="8">
        <v>13944</v>
      </c>
      <c r="G104" s="8">
        <v>14203.4</v>
      </c>
      <c r="H104" s="24">
        <f t="shared" si="1"/>
        <v>8.4129387043619557E-4</v>
      </c>
    </row>
    <row r="105" spans="1:8" x14ac:dyDescent="0.35">
      <c r="A105" s="38" t="s">
        <v>299</v>
      </c>
      <c r="B105" s="38"/>
      <c r="C105" s="6">
        <v>1027700043502</v>
      </c>
      <c r="D105" s="7" t="s">
        <v>204</v>
      </c>
      <c r="E105" s="7" t="s">
        <v>205</v>
      </c>
      <c r="F105" s="8">
        <v>191234</v>
      </c>
      <c r="G105" s="8">
        <v>193739.2</v>
      </c>
      <c r="H105" s="24">
        <f t="shared" si="1"/>
        <v>1.147553412726616E-2</v>
      </c>
    </row>
    <row r="106" spans="1:8" x14ac:dyDescent="0.35">
      <c r="A106" s="38" t="s">
        <v>299</v>
      </c>
      <c r="B106" s="38"/>
      <c r="C106" s="6">
        <v>1027700043502</v>
      </c>
      <c r="D106" s="7" t="s">
        <v>206</v>
      </c>
      <c r="E106" s="7" t="s">
        <v>207</v>
      </c>
      <c r="F106" s="8">
        <v>7822</v>
      </c>
      <c r="G106" s="8">
        <v>8425.2000000000007</v>
      </c>
      <c r="H106" s="24">
        <f t="shared" si="1"/>
        <v>4.9904030846128643E-4</v>
      </c>
    </row>
    <row r="107" spans="1:8" x14ac:dyDescent="0.35">
      <c r="A107" s="38" t="s">
        <v>299</v>
      </c>
      <c r="B107" s="38"/>
      <c r="C107" s="6">
        <v>1027700043502</v>
      </c>
      <c r="D107" s="7" t="s">
        <v>208</v>
      </c>
      <c r="E107" s="7" t="s">
        <v>209</v>
      </c>
      <c r="F107" s="8">
        <v>9500</v>
      </c>
      <c r="G107" s="8">
        <v>10762.6</v>
      </c>
      <c r="H107" s="24">
        <f t="shared" si="1"/>
        <v>6.3748886956338611E-4</v>
      </c>
    </row>
    <row r="108" spans="1:8" x14ac:dyDescent="0.35">
      <c r="A108" s="38" t="s">
        <v>300</v>
      </c>
      <c r="B108" s="38"/>
      <c r="C108" s="6">
        <v>1027700342890</v>
      </c>
      <c r="D108" s="7" t="s">
        <v>210</v>
      </c>
      <c r="E108" s="7" t="s">
        <v>211</v>
      </c>
      <c r="F108" s="8">
        <v>15340</v>
      </c>
      <c r="G108" s="8">
        <v>16268.4</v>
      </c>
      <c r="H108" s="24">
        <f t="shared" si="1"/>
        <v>9.6360767152964808E-4</v>
      </c>
    </row>
    <row r="109" spans="1:8" x14ac:dyDescent="0.35">
      <c r="A109" s="38" t="s">
        <v>300</v>
      </c>
      <c r="B109" s="38"/>
      <c r="C109" s="6">
        <v>1027700342890</v>
      </c>
      <c r="D109" s="7" t="s">
        <v>212</v>
      </c>
      <c r="E109" s="7" t="s">
        <v>213</v>
      </c>
      <c r="F109" s="8">
        <v>2220</v>
      </c>
      <c r="G109" s="8">
        <v>2256.1</v>
      </c>
      <c r="H109" s="24">
        <f t="shared" si="1"/>
        <v>1.3363301048277882E-4</v>
      </c>
    </row>
    <row r="110" spans="1:8" x14ac:dyDescent="0.35">
      <c r="A110" s="38" t="s">
        <v>300</v>
      </c>
      <c r="B110" s="38"/>
      <c r="C110" s="6">
        <v>1027700342890</v>
      </c>
      <c r="D110" s="7" t="s">
        <v>214</v>
      </c>
      <c r="E110" s="7" t="s">
        <v>215</v>
      </c>
      <c r="F110" s="8">
        <v>64021</v>
      </c>
      <c r="G110" s="8">
        <v>66889.100000000006</v>
      </c>
      <c r="H110" s="24">
        <f t="shared" si="1"/>
        <v>3.9619661369104395E-3</v>
      </c>
    </row>
    <row r="111" spans="1:8" x14ac:dyDescent="0.35">
      <c r="A111" s="38" t="s">
        <v>300</v>
      </c>
      <c r="B111" s="38"/>
      <c r="C111" s="6">
        <v>1027700342890</v>
      </c>
      <c r="D111" s="7" t="s">
        <v>216</v>
      </c>
      <c r="E111" s="7" t="s">
        <v>217</v>
      </c>
      <c r="F111" s="8">
        <v>11858</v>
      </c>
      <c r="G111" s="8">
        <v>12116.1</v>
      </c>
      <c r="H111" s="24">
        <f t="shared" si="1"/>
        <v>7.176591987546636E-4</v>
      </c>
    </row>
    <row r="112" spans="1:8" x14ac:dyDescent="0.35">
      <c r="A112" s="38" t="s">
        <v>300</v>
      </c>
      <c r="B112" s="38"/>
      <c r="C112" s="6">
        <v>1027700342890</v>
      </c>
      <c r="D112" s="7" t="s">
        <v>218</v>
      </c>
      <c r="E112" s="7" t="s">
        <v>219</v>
      </c>
      <c r="F112" s="8">
        <v>523040</v>
      </c>
      <c r="G112" s="8">
        <v>548203.5</v>
      </c>
      <c r="H112" s="24">
        <f t="shared" si="1"/>
        <v>3.2471115669605088E-2</v>
      </c>
    </row>
    <row r="113" spans="1:8" x14ac:dyDescent="0.35">
      <c r="A113" s="38" t="s">
        <v>300</v>
      </c>
      <c r="B113" s="38"/>
      <c r="C113" s="6">
        <v>1027700342890</v>
      </c>
      <c r="D113" s="7" t="s">
        <v>220</v>
      </c>
      <c r="E113" s="7" t="s">
        <v>221</v>
      </c>
      <c r="F113" s="8">
        <v>255631</v>
      </c>
      <c r="G113" s="8">
        <v>275606</v>
      </c>
      <c r="H113" s="24">
        <f t="shared" si="1"/>
        <v>1.6324657367632969E-2</v>
      </c>
    </row>
    <row r="114" spans="1:8" x14ac:dyDescent="0.35">
      <c r="A114" s="38" t="s">
        <v>300</v>
      </c>
      <c r="B114" s="38"/>
      <c r="C114" s="6">
        <v>1027700342890</v>
      </c>
      <c r="D114" s="7" t="s">
        <v>222</v>
      </c>
      <c r="E114" s="7" t="s">
        <v>223</v>
      </c>
      <c r="F114" s="8">
        <v>81100</v>
      </c>
      <c r="G114" s="8">
        <v>82479.5</v>
      </c>
      <c r="H114" s="24">
        <f t="shared" si="1"/>
        <v>4.885414604013278E-3</v>
      </c>
    </row>
    <row r="115" spans="1:8" x14ac:dyDescent="0.35">
      <c r="A115" s="38" t="s">
        <v>300</v>
      </c>
      <c r="B115" s="38"/>
      <c r="C115" s="6">
        <v>1027700342890</v>
      </c>
      <c r="D115" s="7" t="s">
        <v>224</v>
      </c>
      <c r="E115" s="7" t="s">
        <v>225</v>
      </c>
      <c r="F115" s="8">
        <v>146800</v>
      </c>
      <c r="G115" s="8">
        <v>156578.29999999999</v>
      </c>
      <c r="H115" s="24">
        <f t="shared" si="1"/>
        <v>9.2744247175549337E-3</v>
      </c>
    </row>
    <row r="116" spans="1:8" x14ac:dyDescent="0.35">
      <c r="A116" s="38" t="s">
        <v>300</v>
      </c>
      <c r="B116" s="38"/>
      <c r="C116" s="6">
        <v>1027700342890</v>
      </c>
      <c r="D116" s="7" t="s">
        <v>226</v>
      </c>
      <c r="E116" s="7" t="s">
        <v>227</v>
      </c>
      <c r="F116" s="9">
        <v>210</v>
      </c>
      <c r="G116" s="8">
        <v>220.5</v>
      </c>
      <c r="H116" s="24">
        <f t="shared" si="1"/>
        <v>1.3060626218453407E-5</v>
      </c>
    </row>
    <row r="117" spans="1:8" x14ac:dyDescent="0.35">
      <c r="A117" s="38" t="s">
        <v>301</v>
      </c>
      <c r="B117" s="38"/>
      <c r="C117" s="6">
        <v>1027700198767</v>
      </c>
      <c r="D117" s="7" t="s">
        <v>228</v>
      </c>
      <c r="E117" s="7" t="s">
        <v>229</v>
      </c>
      <c r="F117" s="8">
        <v>225146</v>
      </c>
      <c r="G117" s="8">
        <v>240523.5</v>
      </c>
      <c r="H117" s="24">
        <f t="shared" si="1"/>
        <v>1.4246655466005342E-2</v>
      </c>
    </row>
    <row r="118" spans="1:8" x14ac:dyDescent="0.35">
      <c r="A118" s="38" t="s">
        <v>301</v>
      </c>
      <c r="B118" s="38"/>
      <c r="C118" s="6">
        <v>1027700198767</v>
      </c>
      <c r="D118" s="7" t="s">
        <v>230</v>
      </c>
      <c r="E118" s="7" t="s">
        <v>231</v>
      </c>
      <c r="F118" s="8">
        <v>5555</v>
      </c>
      <c r="G118" s="8">
        <v>5903.5</v>
      </c>
      <c r="H118" s="24">
        <f t="shared" si="1"/>
        <v>3.4967531465142718E-4</v>
      </c>
    </row>
    <row r="119" spans="1:8" x14ac:dyDescent="0.35">
      <c r="A119" s="38" t="s">
        <v>301</v>
      </c>
      <c r="B119" s="38"/>
      <c r="C119" s="6">
        <v>1027700198767</v>
      </c>
      <c r="D119" s="7" t="s">
        <v>232</v>
      </c>
      <c r="E119" s="7" t="s">
        <v>233</v>
      </c>
      <c r="F119" s="8">
        <v>187769</v>
      </c>
      <c r="G119" s="8">
        <v>198254</v>
      </c>
      <c r="H119" s="24">
        <f t="shared" si="1"/>
        <v>1.1742954151080552E-2</v>
      </c>
    </row>
    <row r="120" spans="1:8" x14ac:dyDescent="0.35">
      <c r="A120" s="38" t="s">
        <v>301</v>
      </c>
      <c r="B120" s="38"/>
      <c r="C120" s="6">
        <v>1027700198767</v>
      </c>
      <c r="D120" s="7" t="s">
        <v>234</v>
      </c>
      <c r="E120" s="7" t="s">
        <v>235</v>
      </c>
      <c r="F120" s="8">
        <v>205191</v>
      </c>
      <c r="G120" s="8">
        <v>217871.8</v>
      </c>
      <c r="H120" s="24">
        <f t="shared" si="1"/>
        <v>1.2904953031027832E-2</v>
      </c>
    </row>
    <row r="121" spans="1:8" x14ac:dyDescent="0.35">
      <c r="A121" s="38" t="s">
        <v>301</v>
      </c>
      <c r="B121" s="38"/>
      <c r="C121" s="6">
        <v>1027700198767</v>
      </c>
      <c r="D121" s="7" t="s">
        <v>236</v>
      </c>
      <c r="E121" s="7" t="s">
        <v>237</v>
      </c>
      <c r="F121" s="8">
        <v>154827</v>
      </c>
      <c r="G121" s="8">
        <v>162472.4</v>
      </c>
      <c r="H121" s="24">
        <f t="shared" si="1"/>
        <v>9.62354325267596E-3</v>
      </c>
    </row>
    <row r="122" spans="1:8" x14ac:dyDescent="0.35">
      <c r="A122" s="38" t="s">
        <v>301</v>
      </c>
      <c r="B122" s="38"/>
      <c r="C122" s="6">
        <v>1027700198767</v>
      </c>
      <c r="D122" s="7" t="s">
        <v>238</v>
      </c>
      <c r="E122" s="7" t="s">
        <v>239</v>
      </c>
      <c r="F122" s="8">
        <v>278100</v>
      </c>
      <c r="G122" s="8">
        <v>293231.40000000002</v>
      </c>
      <c r="H122" s="24">
        <f t="shared" si="1"/>
        <v>1.7368642679881172E-2</v>
      </c>
    </row>
    <row r="123" spans="1:8" x14ac:dyDescent="0.35">
      <c r="A123" s="38" t="s">
        <v>301</v>
      </c>
      <c r="B123" s="38"/>
      <c r="C123" s="6">
        <v>1027700198767</v>
      </c>
      <c r="D123" s="7" t="s">
        <v>240</v>
      </c>
      <c r="E123" s="7" t="s">
        <v>241</v>
      </c>
      <c r="F123" s="8">
        <v>21600</v>
      </c>
      <c r="G123" s="8">
        <v>22682.6</v>
      </c>
      <c r="H123" s="24">
        <f t="shared" si="1"/>
        <v>1.3435326996040419E-3</v>
      </c>
    </row>
    <row r="124" spans="1:8" x14ac:dyDescent="0.35">
      <c r="A124" s="38" t="s">
        <v>301</v>
      </c>
      <c r="B124" s="38"/>
      <c r="C124" s="6">
        <v>1027700198767</v>
      </c>
      <c r="D124" s="7" t="s">
        <v>242</v>
      </c>
      <c r="E124" s="7" t="s">
        <v>243</v>
      </c>
      <c r="F124" s="8">
        <v>33350</v>
      </c>
      <c r="G124" s="8">
        <v>34906.1</v>
      </c>
      <c r="H124" s="24">
        <f t="shared" si="1"/>
        <v>2.0675534006528635E-3</v>
      </c>
    </row>
    <row r="125" spans="1:8" x14ac:dyDescent="0.35">
      <c r="A125" s="38" t="s">
        <v>302</v>
      </c>
      <c r="B125" s="38"/>
      <c r="C125" s="6">
        <v>1027700132195</v>
      </c>
      <c r="D125" s="7" t="s">
        <v>244</v>
      </c>
      <c r="E125" s="7" t="s">
        <v>245</v>
      </c>
      <c r="F125" s="8">
        <v>8000</v>
      </c>
      <c r="G125" s="8">
        <v>8301.7999999999993</v>
      </c>
      <c r="H125" s="24">
        <f t="shared" si="1"/>
        <v>4.9173109632814731E-4</v>
      </c>
    </row>
    <row r="126" spans="1:8" x14ac:dyDescent="0.35">
      <c r="A126" s="38" t="s">
        <v>302</v>
      </c>
      <c r="B126" s="38"/>
      <c r="C126" s="6">
        <v>1027700132195</v>
      </c>
      <c r="D126" s="7" t="s">
        <v>246</v>
      </c>
      <c r="E126" s="7" t="s">
        <v>247</v>
      </c>
      <c r="F126" s="8">
        <v>44444</v>
      </c>
      <c r="G126" s="8">
        <v>46781.3</v>
      </c>
      <c r="H126" s="24">
        <f t="shared" si="1"/>
        <v>2.7709436431443738E-3</v>
      </c>
    </row>
    <row r="127" spans="1:8" x14ac:dyDescent="0.35">
      <c r="A127" s="38" t="s">
        <v>302</v>
      </c>
      <c r="B127" s="38"/>
      <c r="C127" s="6">
        <v>1027700132195</v>
      </c>
      <c r="D127" s="7" t="s">
        <v>248</v>
      </c>
      <c r="E127" s="7" t="s">
        <v>249</v>
      </c>
      <c r="F127" s="8">
        <v>26170</v>
      </c>
      <c r="G127" s="8">
        <v>27740.7</v>
      </c>
      <c r="H127" s="24">
        <f t="shared" si="1"/>
        <v>1.6431333956383239E-3</v>
      </c>
    </row>
    <row r="128" spans="1:8" x14ac:dyDescent="0.35">
      <c r="A128" s="38" t="s">
        <v>302</v>
      </c>
      <c r="B128" s="38"/>
      <c r="C128" s="6">
        <v>1027700132195</v>
      </c>
      <c r="D128" s="7" t="s">
        <v>250</v>
      </c>
      <c r="E128" s="7" t="s">
        <v>251</v>
      </c>
      <c r="F128" s="8">
        <v>176892</v>
      </c>
      <c r="G128" s="8">
        <v>190740.9</v>
      </c>
      <c r="H128" s="24">
        <f t="shared" si="1"/>
        <v>1.1297939226627661E-2</v>
      </c>
    </row>
    <row r="129" spans="1:8" x14ac:dyDescent="0.35">
      <c r="A129" s="38" t="s">
        <v>302</v>
      </c>
      <c r="B129" s="38"/>
      <c r="C129" s="6">
        <v>1027700132195</v>
      </c>
      <c r="D129" s="7" t="s">
        <v>252</v>
      </c>
      <c r="E129" s="7" t="s">
        <v>253</v>
      </c>
      <c r="F129" s="8">
        <v>100000</v>
      </c>
      <c r="G129" s="8">
        <v>102989</v>
      </c>
      <c r="H129" s="24">
        <f t="shared" si="1"/>
        <v>6.1002305379242536E-3</v>
      </c>
    </row>
    <row r="130" spans="1:8" x14ac:dyDescent="0.35">
      <c r="A130" s="38" t="s">
        <v>302</v>
      </c>
      <c r="B130" s="38"/>
      <c r="C130" s="6">
        <v>1027700132195</v>
      </c>
      <c r="D130" s="7" t="s">
        <v>254</v>
      </c>
      <c r="E130" s="7" t="s">
        <v>255</v>
      </c>
      <c r="F130" s="8">
        <v>234226</v>
      </c>
      <c r="G130" s="8">
        <v>238524</v>
      </c>
      <c r="H130" s="24">
        <f t="shared" si="1"/>
        <v>1.4128221352065217E-2</v>
      </c>
    </row>
    <row r="131" spans="1:8" x14ac:dyDescent="0.35">
      <c r="A131" s="38" t="s">
        <v>302</v>
      </c>
      <c r="B131" s="38"/>
      <c r="C131" s="6">
        <v>1027700132195</v>
      </c>
      <c r="D131" s="7" t="s">
        <v>256</v>
      </c>
      <c r="E131" s="7" t="s">
        <v>257</v>
      </c>
      <c r="F131" s="8">
        <v>13579</v>
      </c>
      <c r="G131" s="8">
        <v>14353.3</v>
      </c>
      <c r="H131" s="24">
        <f t="shared" si="1"/>
        <v>8.5017272699014642E-4</v>
      </c>
    </row>
    <row r="132" spans="1:8" x14ac:dyDescent="0.35">
      <c r="A132" s="38" t="s">
        <v>302</v>
      </c>
      <c r="B132" s="38"/>
      <c r="C132" s="6">
        <v>1027700132195</v>
      </c>
      <c r="D132" s="7" t="s">
        <v>258</v>
      </c>
      <c r="E132" s="7" t="s">
        <v>259</v>
      </c>
      <c r="F132" s="8">
        <v>242726</v>
      </c>
      <c r="G132" s="8">
        <v>260947.4</v>
      </c>
      <c r="H132" s="24">
        <f t="shared" si="1"/>
        <v>1.545640115227777E-2</v>
      </c>
    </row>
    <row r="133" spans="1:8" x14ac:dyDescent="0.35">
      <c r="A133" s="38" t="s">
        <v>302</v>
      </c>
      <c r="B133" s="38"/>
      <c r="C133" s="6">
        <v>1027700132195</v>
      </c>
      <c r="D133" s="7" t="s">
        <v>260</v>
      </c>
      <c r="E133" s="7" t="s">
        <v>261</v>
      </c>
      <c r="F133" s="8">
        <v>18906</v>
      </c>
      <c r="G133" s="8">
        <v>19259.2</v>
      </c>
      <c r="H133" s="24">
        <f t="shared" si="1"/>
        <v>1.1407583331811241E-3</v>
      </c>
    </row>
    <row r="134" spans="1:8" x14ac:dyDescent="0.35">
      <c r="A134" s="38" t="s">
        <v>303</v>
      </c>
      <c r="B134" s="38"/>
      <c r="C134" s="6">
        <v>1024701893336</v>
      </c>
      <c r="D134" s="7" t="s">
        <v>262</v>
      </c>
      <c r="E134" s="7" t="s">
        <v>263</v>
      </c>
      <c r="F134" s="8">
        <v>208165</v>
      </c>
      <c r="G134" s="8">
        <v>231225.5</v>
      </c>
      <c r="H134" s="24">
        <f t="shared" si="1"/>
        <v>1.3695917585827656E-2</v>
      </c>
    </row>
    <row r="135" spans="1:8" x14ac:dyDescent="0.35">
      <c r="A135" s="38" t="s">
        <v>303</v>
      </c>
      <c r="B135" s="38"/>
      <c r="C135" s="6">
        <v>1024701893336</v>
      </c>
      <c r="D135" s="7" t="s">
        <v>264</v>
      </c>
      <c r="E135" s="7" t="s">
        <v>265</v>
      </c>
      <c r="F135" s="8">
        <v>264721</v>
      </c>
      <c r="G135" s="8">
        <v>272808.2</v>
      </c>
      <c r="H135" s="24">
        <f t="shared" ref="H135:H155" si="2">G135/$G$155</f>
        <v>1.61589384559142E-2</v>
      </c>
    </row>
    <row r="136" spans="1:8" x14ac:dyDescent="0.35">
      <c r="A136" s="38" t="s">
        <v>303</v>
      </c>
      <c r="B136" s="38"/>
      <c r="C136" s="6">
        <v>1024701893336</v>
      </c>
      <c r="D136" s="7" t="s">
        <v>266</v>
      </c>
      <c r="E136" s="7" t="s">
        <v>267</v>
      </c>
      <c r="F136" s="8">
        <v>26000</v>
      </c>
      <c r="G136" s="8">
        <v>26980.2</v>
      </c>
      <c r="H136" s="24">
        <f t="shared" si="2"/>
        <v>1.5980875623542703E-3</v>
      </c>
    </row>
    <row r="137" spans="1:8" x14ac:dyDescent="0.35">
      <c r="A137" s="38" t="s">
        <v>303</v>
      </c>
      <c r="B137" s="38"/>
      <c r="C137" s="6">
        <v>1024701893336</v>
      </c>
      <c r="D137" s="7" t="s">
        <v>268</v>
      </c>
      <c r="E137" s="7" t="s">
        <v>269</v>
      </c>
      <c r="F137" s="8">
        <v>23456</v>
      </c>
      <c r="G137" s="8">
        <v>24020.400000000001</v>
      </c>
      <c r="H137" s="24">
        <f t="shared" si="2"/>
        <v>1.4227730885158197E-3</v>
      </c>
    </row>
    <row r="138" spans="1:8" x14ac:dyDescent="0.35">
      <c r="A138" s="38" t="s">
        <v>303</v>
      </c>
      <c r="B138" s="38"/>
      <c r="C138" s="6">
        <v>1024701893336</v>
      </c>
      <c r="D138" s="7" t="s">
        <v>270</v>
      </c>
      <c r="E138" s="7" t="s">
        <v>271</v>
      </c>
      <c r="F138" s="8">
        <v>180950</v>
      </c>
      <c r="G138" s="8">
        <v>191434.2</v>
      </c>
      <c r="H138" s="24">
        <f t="shared" si="2"/>
        <v>1.1339004678587996E-2</v>
      </c>
    </row>
    <row r="139" spans="1:8" s="27" customFormat="1" x14ac:dyDescent="0.35">
      <c r="A139" s="39" t="s">
        <v>272</v>
      </c>
      <c r="B139" s="39"/>
      <c r="C139" s="5"/>
      <c r="D139" s="5"/>
      <c r="E139" s="5"/>
      <c r="F139" s="5"/>
      <c r="G139" s="12">
        <v>658333.1</v>
      </c>
      <c r="H139" s="23">
        <f t="shared" si="2"/>
        <v>3.8994297262293462E-2</v>
      </c>
    </row>
    <row r="140" spans="1:8" x14ac:dyDescent="0.35">
      <c r="A140" s="38" t="s">
        <v>290</v>
      </c>
      <c r="B140" s="38"/>
      <c r="C140" s="6">
        <v>1027700070518</v>
      </c>
      <c r="D140" s="7" t="s">
        <v>273</v>
      </c>
      <c r="E140" s="7" t="s">
        <v>274</v>
      </c>
      <c r="F140" s="8">
        <v>1270640</v>
      </c>
      <c r="G140" s="8">
        <v>270252.40000000002</v>
      </c>
      <c r="H140" s="24">
        <f t="shared" si="2"/>
        <v>1.6007553655510012E-2</v>
      </c>
    </row>
    <row r="141" spans="1:8" x14ac:dyDescent="0.35">
      <c r="A141" s="38" t="s">
        <v>304</v>
      </c>
      <c r="B141" s="38"/>
      <c r="C141" s="6">
        <v>1027700035769</v>
      </c>
      <c r="D141" s="7" t="s">
        <v>275</v>
      </c>
      <c r="E141" s="7" t="s">
        <v>276</v>
      </c>
      <c r="F141" s="8">
        <v>28662</v>
      </c>
      <c r="G141" s="8">
        <v>148125.20000000001</v>
      </c>
      <c r="H141" s="24">
        <f t="shared" si="2"/>
        <v>8.7737318400619262E-3</v>
      </c>
    </row>
    <row r="142" spans="1:8" x14ac:dyDescent="0.35">
      <c r="A142" s="38" t="s">
        <v>305</v>
      </c>
      <c r="B142" s="38"/>
      <c r="C142" s="7"/>
      <c r="D142" s="7" t="s">
        <v>277</v>
      </c>
      <c r="E142" s="7" t="s">
        <v>278</v>
      </c>
      <c r="F142" s="8">
        <v>157350</v>
      </c>
      <c r="G142" s="8">
        <v>52027.8</v>
      </c>
      <c r="H142" s="24">
        <f t="shared" si="2"/>
        <v>3.0817036225326538E-3</v>
      </c>
    </row>
    <row r="143" spans="1:8" x14ac:dyDescent="0.35">
      <c r="A143" s="38" t="s">
        <v>299</v>
      </c>
      <c r="B143" s="38"/>
      <c r="C143" s="6">
        <v>1027700043502</v>
      </c>
      <c r="D143" s="7" t="s">
        <v>279</v>
      </c>
      <c r="E143" s="7" t="s">
        <v>280</v>
      </c>
      <c r="F143" s="8">
        <v>58060</v>
      </c>
      <c r="G143" s="8">
        <v>25267.7</v>
      </c>
      <c r="H143" s="24">
        <f t="shared" si="2"/>
        <v>1.4966529936508623E-3</v>
      </c>
    </row>
    <row r="144" spans="1:8" x14ac:dyDescent="0.35">
      <c r="A144" s="38" t="s">
        <v>302</v>
      </c>
      <c r="B144" s="38"/>
      <c r="C144" s="6">
        <v>1027700132195</v>
      </c>
      <c r="D144" s="7" t="s">
        <v>281</v>
      </c>
      <c r="E144" s="7" t="s">
        <v>282</v>
      </c>
      <c r="F144" s="8">
        <v>600000</v>
      </c>
      <c r="G144" s="8">
        <v>162660</v>
      </c>
      <c r="H144" s="24">
        <f t="shared" si="2"/>
        <v>9.6346551505380098E-3</v>
      </c>
    </row>
    <row r="145" spans="1:10" s="27" customFormat="1" x14ac:dyDescent="0.35">
      <c r="A145" s="39" t="s">
        <v>283</v>
      </c>
      <c r="B145" s="39"/>
      <c r="C145" s="5"/>
      <c r="D145" s="5"/>
      <c r="E145" s="5"/>
      <c r="F145" s="5"/>
      <c r="G145" s="12">
        <v>102941.4</v>
      </c>
      <c r="H145" s="23">
        <f t="shared" si="2"/>
        <v>6.0974111011532859E-3</v>
      </c>
    </row>
    <row r="146" spans="1:10" x14ac:dyDescent="0.35">
      <c r="A146" s="38" t="s">
        <v>306</v>
      </c>
      <c r="B146" s="38"/>
      <c r="C146" s="6">
        <v>1027739609391</v>
      </c>
      <c r="D146" s="7"/>
      <c r="E146" s="7"/>
      <c r="F146" s="10"/>
      <c r="G146" s="8">
        <v>102941.4</v>
      </c>
      <c r="H146" s="24">
        <f t="shared" si="2"/>
        <v>6.0974111011532859E-3</v>
      </c>
    </row>
    <row r="147" spans="1:10" s="27" customFormat="1" x14ac:dyDescent="0.35">
      <c r="A147" s="39" t="s">
        <v>284</v>
      </c>
      <c r="B147" s="39"/>
      <c r="C147" s="5"/>
      <c r="D147" s="5"/>
      <c r="E147" s="5"/>
      <c r="F147" s="5"/>
      <c r="G147" s="12">
        <f>G148+G149</f>
        <v>16260.427469999999</v>
      </c>
      <c r="H147" s="23">
        <f t="shared" si="2"/>
        <v>9.6313544370948739E-4</v>
      </c>
    </row>
    <row r="148" spans="1:10" s="16" customFormat="1" ht="25" x14ac:dyDescent="0.35">
      <c r="A148" s="13" t="s">
        <v>307</v>
      </c>
      <c r="B148" s="20" t="s">
        <v>293</v>
      </c>
      <c r="C148" s="21">
        <v>1027700167110</v>
      </c>
      <c r="E148" s="14"/>
      <c r="F148" s="14"/>
      <c r="G148" s="15">
        <v>16253.741639999998</v>
      </c>
      <c r="H148" s="24">
        <f t="shared" si="2"/>
        <v>9.6273942952994037E-4</v>
      </c>
      <c r="J148" s="17"/>
    </row>
    <row r="149" spans="1:10" s="16" customFormat="1" ht="25" x14ac:dyDescent="0.35">
      <c r="A149" s="13" t="s">
        <v>307</v>
      </c>
      <c r="B149" s="13" t="s">
        <v>306</v>
      </c>
      <c r="C149" s="6">
        <v>1027739609391</v>
      </c>
      <c r="D149" s="14"/>
      <c r="E149" s="14"/>
      <c r="F149" s="14"/>
      <c r="G149" s="15">
        <v>6.6858300000000002</v>
      </c>
      <c r="H149" s="24">
        <f t="shared" si="2"/>
        <v>3.9601417954704011E-7</v>
      </c>
    </row>
    <row r="150" spans="1:10" s="28" customFormat="1" ht="13" x14ac:dyDescent="0.3">
      <c r="A150" s="40" t="s">
        <v>285</v>
      </c>
      <c r="B150" s="40"/>
      <c r="C150" s="14"/>
      <c r="D150" s="14"/>
      <c r="E150" s="14"/>
      <c r="F150" s="14"/>
      <c r="G150" s="18">
        <f>SUM(G151:G154)</f>
        <v>3713.14192</v>
      </c>
      <c r="H150" s="29">
        <f t="shared" si="2"/>
        <v>2.1993632069474114E-4</v>
      </c>
    </row>
    <row r="151" spans="1:10" s="16" customFormat="1" ht="25" x14ac:dyDescent="0.35">
      <c r="A151" s="13" t="s">
        <v>308</v>
      </c>
      <c r="B151" s="20" t="s">
        <v>293</v>
      </c>
      <c r="C151" s="21">
        <v>1027700167110</v>
      </c>
      <c r="D151" s="14"/>
      <c r="E151" s="14"/>
      <c r="F151" s="14"/>
      <c r="G151" s="15">
        <f>1530.05/1000</f>
        <v>1.5300499999999999</v>
      </c>
      <c r="H151" s="24">
        <f t="shared" si="2"/>
        <v>9.0627714945780648E-8</v>
      </c>
    </row>
    <row r="152" spans="1:10" s="16" customFormat="1" ht="13" x14ac:dyDescent="0.35">
      <c r="A152" s="19" t="s">
        <v>309</v>
      </c>
      <c r="B152" s="20" t="s">
        <v>293</v>
      </c>
      <c r="C152" s="21">
        <v>1027700167110</v>
      </c>
      <c r="D152" s="14"/>
      <c r="E152" s="14"/>
      <c r="F152" s="14"/>
      <c r="G152" s="15">
        <f>67060.06/1000</f>
        <v>67.060059999999993</v>
      </c>
      <c r="H152" s="24">
        <f t="shared" si="2"/>
        <v>3.972092416539948E-6</v>
      </c>
    </row>
    <row r="153" spans="1:10" s="16" customFormat="1" ht="13" x14ac:dyDescent="0.35">
      <c r="A153" s="19" t="s">
        <v>309</v>
      </c>
      <c r="B153" s="19" t="s">
        <v>310</v>
      </c>
      <c r="C153" s="37">
        <v>1087746130823</v>
      </c>
      <c r="D153" s="14"/>
      <c r="E153" s="14"/>
      <c r="F153" s="14"/>
      <c r="G153" s="15">
        <v>3330.9022399999999</v>
      </c>
      <c r="H153" s="24">
        <f t="shared" si="2"/>
        <v>1.9729555159568791E-4</v>
      </c>
    </row>
    <row r="154" spans="1:10" s="16" customFormat="1" ht="13" x14ac:dyDescent="0.35">
      <c r="A154" s="19" t="s">
        <v>309</v>
      </c>
      <c r="B154" s="19" t="s">
        <v>311</v>
      </c>
      <c r="C154" s="37">
        <v>1027700067328</v>
      </c>
      <c r="D154" s="14"/>
      <c r="E154" s="14"/>
      <c r="F154" s="14"/>
      <c r="G154" s="15">
        <v>313.64956999999998</v>
      </c>
      <c r="H154" s="24">
        <f t="shared" si="2"/>
        <v>1.8578048967567513E-5</v>
      </c>
    </row>
    <row r="155" spans="1:10" s="27" customFormat="1" x14ac:dyDescent="0.35">
      <c r="A155" s="42" t="s">
        <v>286</v>
      </c>
      <c r="B155" s="42"/>
      <c r="C155" s="11"/>
      <c r="D155" s="11"/>
      <c r="E155" s="11"/>
      <c r="F155" s="11"/>
      <c r="G155" s="35">
        <f>G6+G29+G34+G139+G145+G147+G150</f>
        <v>16882804.569389999</v>
      </c>
      <c r="H155" s="30">
        <f t="shared" si="2"/>
        <v>1</v>
      </c>
    </row>
  </sheetData>
  <mergeCells count="146"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53:B53"/>
    <mergeCell ref="A54:B54"/>
    <mergeCell ref="A55:B55"/>
    <mergeCell ref="A56:B56"/>
    <mergeCell ref="A51:B51"/>
    <mergeCell ref="A52:B52"/>
    <mergeCell ref="A41:B41"/>
    <mergeCell ref="A42:B42"/>
    <mergeCell ref="A43:B43"/>
    <mergeCell ref="A44:B44"/>
    <mergeCell ref="A77:B77"/>
    <mergeCell ref="A78:B78"/>
    <mergeCell ref="A79:B79"/>
    <mergeCell ref="A80:B80"/>
    <mergeCell ref="A75:B75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101:B101"/>
    <mergeCell ref="A102:B102"/>
    <mergeCell ref="A103:B103"/>
    <mergeCell ref="A104:B104"/>
    <mergeCell ref="A99:B99"/>
    <mergeCell ref="A100:B100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93:B93"/>
    <mergeCell ref="A127:B127"/>
    <mergeCell ref="A128:B128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45:B45"/>
    <mergeCell ref="A46:B46"/>
    <mergeCell ref="A47:B47"/>
    <mergeCell ref="A48:B48"/>
    <mergeCell ref="A49:B49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27:B27"/>
    <mergeCell ref="A28:B28"/>
    <mergeCell ref="A17:B17"/>
    <mergeCell ref="A83:B83"/>
    <mergeCell ref="A84:B84"/>
    <mergeCell ref="A85:B85"/>
    <mergeCell ref="A86:B86"/>
    <mergeCell ref="A87:B87"/>
    <mergeCell ref="A88:B88"/>
    <mergeCell ref="A155:B155"/>
    <mergeCell ref="A141:B141"/>
    <mergeCell ref="A142:B142"/>
    <mergeCell ref="A143:B143"/>
    <mergeCell ref="A144:B144"/>
    <mergeCell ref="A145:B145"/>
    <mergeCell ref="A146:B146"/>
    <mergeCell ref="A129:B129"/>
    <mergeCell ref="A130:B130"/>
    <mergeCell ref="A131:B131"/>
    <mergeCell ref="A132:B132"/>
    <mergeCell ref="A133:B133"/>
    <mergeCell ref="A134:B134"/>
    <mergeCell ref="A137:B137"/>
    <mergeCell ref="A138:B138"/>
    <mergeCell ref="A139:B139"/>
    <mergeCell ref="A125:B125"/>
    <mergeCell ref="A126:B126"/>
    <mergeCell ref="A140:B140"/>
    <mergeCell ref="A135:B135"/>
    <mergeCell ref="A136:B136"/>
    <mergeCell ref="A147:B147"/>
    <mergeCell ref="A150:B150"/>
    <mergeCell ref="A1:H1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57:B57"/>
    <mergeCell ref="A58:B58"/>
    <mergeCell ref="A59:B59"/>
    <mergeCell ref="A60:B60"/>
    <mergeCell ref="A61:B61"/>
    <mergeCell ref="A62:B62"/>
    <mergeCell ref="A63:B63"/>
    <mergeCell ref="A64:B64"/>
    <mergeCell ref="A81:B81"/>
    <mergeCell ref="A82:B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AfanasievVA</cp:lastModifiedBy>
  <dcterms:created xsi:type="dcterms:W3CDTF">2021-07-02T11:25:24Z</dcterms:created>
  <dcterms:modified xsi:type="dcterms:W3CDTF">2021-07-02T14:31:03Z</dcterms:modified>
</cp:coreProperties>
</file>